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NG AN\CONG DOAN\2023\Hội nghị NLĐ 2023\"/>
    </mc:Choice>
  </mc:AlternateContent>
  <xr:revisionPtr revIDLastSave="0" documentId="8_{8F02E9B5-DE4A-4AC0-BBB5-ECA11234C995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2022-2023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9" l="1"/>
  <c r="E12" i="9"/>
  <c r="C48" i="9"/>
  <c r="E47" i="9"/>
  <c r="D47" i="9"/>
  <c r="C47" i="9"/>
  <c r="D13" i="9"/>
  <c r="C13" i="9"/>
  <c r="D48" i="9" l="1"/>
  <c r="E13" i="9"/>
  <c r="E48" i="9" s="1"/>
</calcChain>
</file>

<file path=xl/sharedStrings.xml><?xml version="1.0" encoding="utf-8"?>
<sst xmlns="http://schemas.openxmlformats.org/spreadsheetml/2006/main" count="84" uniqueCount="73">
  <si>
    <t xml:space="preserve">   TỔNG CÔNG TY CẤP NƯỚC SÀI GÒN    </t>
  </si>
  <si>
    <t>CỘNG HÒA XÃ HỘI CHỦ NGHĨA VIỆT NAM</t>
  </si>
  <si>
    <t xml:space="preserve">CTY CỔ PHẦN CẤP NƯỚC TRUNG AN </t>
  </si>
  <si>
    <t>Độc lập - Tự do - Hạnh phúc</t>
  </si>
  <si>
    <t>Tp, Hồ Chí Minh, ngày         tháng        năm 2020</t>
  </si>
  <si>
    <t>STT</t>
  </si>
  <si>
    <t>Nội dung</t>
  </si>
  <si>
    <t>Kế hoạch</t>
  </si>
  <si>
    <t>Thực hiện</t>
  </si>
  <si>
    <t>I</t>
  </si>
  <si>
    <t>THU</t>
  </si>
  <si>
    <t xml:space="preserve"> Qũy phúc lợi năm trước còn tồn</t>
  </si>
  <si>
    <t>Tổng thu:</t>
  </si>
  <si>
    <t>II</t>
  </si>
  <si>
    <t>CHI</t>
  </si>
  <si>
    <t>1</t>
  </si>
  <si>
    <t>Văn hóa</t>
  </si>
  <si>
    <t xml:space="preserve"> Học bổng Nguyễn Đức Cảnh</t>
  </si>
  <si>
    <t xml:space="preserve"> Thưởng học sinh giỏi (con CNV)</t>
  </si>
  <si>
    <t>cấp I: 300,000 đ/xuất; 
cấp II: 400,000 đ/xuất;
 cấp III: 500,000 đ/xuất. 
Đạt giải cấp TP: 1,000,000 đ/xuất</t>
  </si>
  <si>
    <t xml:space="preserve"> Khen thưởng học sinh giỏi nhiều năm liền (con CBCNV Công ty)</t>
  </si>
  <si>
    <t xml:space="preserve">Trợ cấp phúc lợi cho NLĐ </t>
  </si>
  <si>
    <t>Thăm hỏi, ốm đau</t>
  </si>
  <si>
    <t>1.000,000 đ/xuất</t>
  </si>
  <si>
    <t xml:space="preserve">Quà cưới </t>
  </si>
  <si>
    <t>Phúng điếu</t>
  </si>
  <si>
    <t xml:space="preserve"> Tử tuất</t>
  </si>
  <si>
    <t>20.000.000 đồng/trường hợp/CNV</t>
  </si>
  <si>
    <t xml:space="preserve"> Bảo hiểm tai nạn rủi ro</t>
  </si>
  <si>
    <t xml:space="preserve"> Chăm lo cho các trường hợp thật sự khó khăn</t>
  </si>
  <si>
    <t>CNV nghỉ hưu</t>
  </si>
  <si>
    <t>10.000.000 đồng/trường hợp</t>
  </si>
  <si>
    <t>Hội nghị + Lễ</t>
  </si>
  <si>
    <t xml:space="preserve"> Quà Trung thu cho CNVC</t>
  </si>
  <si>
    <t>Lễ Quốc khánh 2/9</t>
  </si>
  <si>
    <t xml:space="preserve"> Ngày Quốc tế thiếu nhi 1/6</t>
  </si>
  <si>
    <t>300,000 đ/cháu</t>
  </si>
  <si>
    <t xml:space="preserve"> Ngày 8/3 và ngày 20/10</t>
  </si>
  <si>
    <t xml:space="preserve"> Ngày 27/7 và ngày 22/12</t>
  </si>
  <si>
    <t>Hội nghị NLĐ cấp tổ</t>
  </si>
  <si>
    <t>100,000đ/người</t>
  </si>
  <si>
    <t xml:space="preserve"> Tổ chức Hội nghị NLĐ Công ty </t>
  </si>
  <si>
    <t>200,000đ/người</t>
  </si>
  <si>
    <t>Chi hoạt động phong trào</t>
  </si>
  <si>
    <t xml:space="preserve"> Phong trào văn hóa văn nghệ</t>
  </si>
  <si>
    <t xml:space="preserve"> Hoạt động hội thao</t>
  </si>
  <si>
    <t>Công tác xã hội, từ thiện</t>
  </si>
  <si>
    <t xml:space="preserve"> Mua quà tặng mẹ VNAH</t>
  </si>
  <si>
    <t>Thăm hỏi 2 lần/năm (ngoài số tiền phụng dưỡng : 24.000.000 đồng/năm)</t>
  </si>
  <si>
    <t xml:space="preserve"> Hỗ trợ khác</t>
  </si>
  <si>
    <t>Chi khác:</t>
  </si>
  <si>
    <t xml:space="preserve"> Mua quà tết cho Phòng, Ban, Đội và CB hưu trí, CB CNV Cty</t>
  </si>
  <si>
    <t>Mua quà tặng CB nghỉ hưu</t>
  </si>
  <si>
    <t>Tổng chi:</t>
  </si>
  <si>
    <t>Tồn:</t>
  </si>
  <si>
    <t>PHÒNG TCHC</t>
  </si>
  <si>
    <t>PHÒNG KTTC</t>
  </si>
  <si>
    <t>BCH. CÔNG ĐOÀN</t>
  </si>
  <si>
    <t>GIÁM ĐỐC</t>
  </si>
  <si>
    <t>Hoàng Lữ Huy Minh</t>
  </si>
  <si>
    <t>Trần Đức Hùng</t>
  </si>
  <si>
    <t>Huỳnh Hảo Tài</t>
  </si>
  <si>
    <t>5 năm liên tục: 500.000 đ/xuất
9 năm liên tục: 1.000.000 đ/xuất
12 năm liên tục: 1.500.000 đ/xuất</t>
  </si>
  <si>
    <t>300,000 đ/người/ngày</t>
  </si>
  <si>
    <t>Thương binh, GĐLS: 1.000.000đ/người/ngày
Bộ đội: 500.000 đ/người/ngày</t>
  </si>
  <si>
    <t>Hỗ trợ CB.CNV bị Covid</t>
  </si>
  <si>
    <t>Năm 2022</t>
  </si>
  <si>
    <t>Phân phối lợi nhuận năm 2021</t>
  </si>
  <si>
    <t>BÁO CÁO THU, CHI QUỸ PHÚC LỢI NĂM 2022 VÀ DỰ KIẾN THU, CHI NĂM 2023</t>
  </si>
  <si>
    <t>Năm 2023</t>
  </si>
  <si>
    <t>Đề xuất (giữ nguyên hạn mức như năm 2022)</t>
  </si>
  <si>
    <t>435 CNV</t>
  </si>
  <si>
    <t>Nguyễn Thanh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</si>
</sst>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-* #,##0\ _₫_-;\-* #,##0\ _₫_-;_-* &quot;-&quot;??\ _₫_-;_-@_-"/>
    <numFmt numFmtId="166" formatCode="#,##0;[Red]#,##0"/>
  </numFmts>
  <fonts count="27" x14ac:knownFonts="1">
    <font>
      <sz val="10"/>
      <color theme="1"/>
      <name val="Times New Roman"/>
      <family val="2"/>
      <charset val="163"/>
    </font>
    <font>
      <sz val="10"/>
      <color theme="1"/>
      <name val="Times New Roman"/>
      <family val="2"/>
      <charset val="163"/>
    </font>
    <font>
      <sz val="13"/>
      <name val="VNI-Times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0"/>
      <name val="Cambria"/>
      <family val="1"/>
    </font>
    <font>
      <sz val="13"/>
      <name val="Palatino"/>
      <family val="1"/>
    </font>
    <font>
      <b/>
      <sz val="12"/>
      <name val="Palatino"/>
      <family val="1"/>
    </font>
    <font>
      <sz val="10"/>
      <color theme="1"/>
      <name val="Palatino"/>
      <family val="1"/>
    </font>
    <font>
      <b/>
      <i/>
      <sz val="12"/>
      <name val="Palatino"/>
      <family val="1"/>
    </font>
    <font>
      <i/>
      <sz val="10"/>
      <color theme="1"/>
      <name val="Palatino"/>
      <family val="1"/>
    </font>
    <font>
      <sz val="13"/>
      <name val="Palatino Linotype"/>
      <family val="1"/>
    </font>
    <font>
      <u/>
      <sz val="13"/>
      <name val="Palatino Linotype"/>
      <family val="1"/>
    </font>
    <font>
      <b/>
      <sz val="13"/>
      <name val="Palatino"/>
      <family val="1"/>
    </font>
    <font>
      <b/>
      <sz val="13"/>
      <color rgb="FF000000"/>
      <name val="Palatino"/>
      <family val="1"/>
    </font>
    <font>
      <b/>
      <i/>
      <sz val="12"/>
      <color theme="1"/>
      <name val="Palatino"/>
      <family val="1"/>
    </font>
    <font>
      <b/>
      <sz val="12"/>
      <color theme="1"/>
      <name val="Palatino"/>
      <family val="1"/>
    </font>
    <font>
      <sz val="12"/>
      <name val="Palatino"/>
      <family val="1"/>
    </font>
    <font>
      <i/>
      <sz val="12"/>
      <name val="Palatino"/>
      <family val="1"/>
    </font>
    <font>
      <i/>
      <sz val="12"/>
      <color theme="1"/>
      <name val="Palatino"/>
      <family val="1"/>
    </font>
    <font>
      <sz val="12"/>
      <color theme="1"/>
      <name val="Palatino"/>
      <family val="1"/>
    </font>
    <font>
      <sz val="12"/>
      <color rgb="FFFF0000"/>
      <name val="Palatino"/>
      <family val="1"/>
    </font>
    <font>
      <u/>
      <sz val="12"/>
      <color theme="1"/>
      <name val="Palatino"/>
      <family val="1"/>
    </font>
    <font>
      <b/>
      <sz val="12"/>
      <color rgb="FFFF0000"/>
      <name val="Palatino"/>
      <family val="1"/>
    </font>
    <font>
      <i/>
      <sz val="12"/>
      <color rgb="FFFF0000"/>
      <name val="Palatino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right"/>
    </xf>
    <xf numFmtId="0" fontId="8" fillId="0" borderId="0" xfId="2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2" applyFont="1" applyAlignment="1">
      <alignment horizontal="center"/>
    </xf>
    <xf numFmtId="0" fontId="12" fillId="0" borderId="0" xfId="0" applyFont="1"/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165" fontId="0" fillId="0" borderId="0" xfId="0" applyNumberFormat="1"/>
    <xf numFmtId="0" fontId="15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17" fillId="0" borderId="1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vertical="center" wrapText="1"/>
    </xf>
    <xf numFmtId="165" fontId="19" fillId="0" borderId="1" xfId="1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2" applyFont="1" applyBorder="1" applyAlignment="1">
      <alignment vertical="center" wrapText="1"/>
    </xf>
    <xf numFmtId="165" fontId="23" fillId="0" borderId="1" xfId="1" applyNumberFormat="1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 wrapText="1"/>
    </xf>
    <xf numFmtId="49" fontId="22" fillId="0" borderId="1" xfId="2" applyNumberFormat="1" applyFont="1" applyBorder="1" applyAlignment="1">
      <alignment vertical="center" wrapText="1"/>
    </xf>
    <xf numFmtId="0" fontId="22" fillId="0" borderId="1" xfId="2" applyFont="1" applyBorder="1"/>
    <xf numFmtId="0" fontId="18" fillId="0" borderId="1" xfId="2" applyFont="1" applyBorder="1"/>
    <xf numFmtId="3" fontId="9" fillId="0" borderId="1" xfId="2" applyNumberFormat="1" applyFont="1" applyBorder="1" applyAlignment="1">
      <alignment horizontal="right" vertical="center" indent="1"/>
    </xf>
    <xf numFmtId="0" fontId="21" fillId="0" borderId="1" xfId="0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vertical="center" wrapText="1"/>
    </xf>
    <xf numFmtId="0" fontId="19" fillId="0" borderId="1" xfId="2" applyFont="1" applyBorder="1" applyAlignment="1">
      <alignment horizontal="right" vertical="center"/>
    </xf>
    <xf numFmtId="0" fontId="9" fillId="0" borderId="1" xfId="2" applyFont="1" applyBorder="1" applyAlignment="1">
      <alignment horizontal="right" vertical="center" wrapText="1" indent="1"/>
    </xf>
    <xf numFmtId="0" fontId="17" fillId="0" borderId="1" xfId="0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3" fontId="19" fillId="0" borderId="1" xfId="2" applyNumberFormat="1" applyFont="1" applyBorder="1" applyAlignment="1">
      <alignment horizontal="right" vertical="center" wrapText="1" indent="1"/>
    </xf>
    <xf numFmtId="0" fontId="21" fillId="0" borderId="3" xfId="0" applyFont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right" vertical="center"/>
    </xf>
    <xf numFmtId="3" fontId="19" fillId="0" borderId="1" xfId="2" applyNumberFormat="1" applyFont="1" applyBorder="1" applyAlignment="1">
      <alignment horizontal="right" vertical="center" indent="1"/>
    </xf>
    <xf numFmtId="0" fontId="22" fillId="0" borderId="1" xfId="2" applyFont="1" applyBorder="1" applyAlignment="1">
      <alignment horizontal="justify" vertical="center" wrapText="1"/>
    </xf>
    <xf numFmtId="0" fontId="11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vertical="center" wrapText="1"/>
    </xf>
    <xf numFmtId="49" fontId="22" fillId="0" borderId="1" xfId="2" applyNumberFormat="1" applyFont="1" applyBorder="1" applyAlignment="1">
      <alignment horizontal="left" vertical="center" wrapText="1"/>
    </xf>
    <xf numFmtId="0" fontId="19" fillId="0" borderId="1" xfId="2" applyFont="1" applyBorder="1" applyAlignment="1">
      <alignment horizontal="right" vertical="center" wrapText="1" indent="1"/>
    </xf>
    <xf numFmtId="165" fontId="22" fillId="0" borderId="1" xfId="1" applyNumberFormat="1" applyFont="1" applyBorder="1" applyAlignment="1">
      <alignment horizontal="right" vertical="center"/>
    </xf>
    <xf numFmtId="165" fontId="19" fillId="0" borderId="1" xfId="1" applyNumberFormat="1" applyFont="1" applyBorder="1" applyAlignment="1">
      <alignment horizontal="right" vertical="center" wrapText="1" indent="1"/>
    </xf>
    <xf numFmtId="166" fontId="9" fillId="0" borderId="1" xfId="2" applyNumberFormat="1" applyFont="1" applyBorder="1" applyAlignment="1">
      <alignment horizontal="right" vertical="center" indent="1"/>
    </xf>
    <xf numFmtId="3" fontId="9" fillId="0" borderId="1" xfId="1" applyNumberFormat="1" applyFont="1" applyBorder="1" applyAlignment="1">
      <alignment horizontal="right" vertical="center"/>
    </xf>
    <xf numFmtId="3" fontId="25" fillId="0" borderId="1" xfId="2" applyNumberFormat="1" applyFont="1" applyBorder="1" applyAlignment="1">
      <alignment horizontal="right" vertical="center" wrapText="1" indent="1"/>
    </xf>
    <xf numFmtId="3" fontId="25" fillId="0" borderId="1" xfId="1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165" fontId="19" fillId="0" borderId="0" xfId="1" applyNumberFormat="1" applyFont="1"/>
    <xf numFmtId="0" fontId="9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7" fillId="0" borderId="3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6D2C0-6497-4628-8432-C6E7A79485FA}">
  <sheetPr>
    <tabColor rgb="FFFF0000"/>
  </sheetPr>
  <dimension ref="A1:H53"/>
  <sheetViews>
    <sheetView tabSelected="1" zoomScale="115" zoomScaleNormal="115" workbookViewId="0">
      <selection activeCell="E29" sqref="E29"/>
    </sheetView>
  </sheetViews>
  <sheetFormatPr defaultRowHeight="12.75" x14ac:dyDescent="0.2"/>
  <cols>
    <col min="1" max="1" width="6.1640625" customWidth="1"/>
    <col min="2" max="2" width="50.83203125" customWidth="1"/>
    <col min="3" max="3" width="21.33203125" customWidth="1"/>
    <col min="4" max="4" width="20.33203125" customWidth="1"/>
    <col min="5" max="5" width="22.5" customWidth="1"/>
    <col min="6" max="6" width="52.6640625" style="5" customWidth="1"/>
    <col min="8" max="8" width="16.33203125" bestFit="1" customWidth="1"/>
  </cols>
  <sheetData>
    <row r="1" spans="1:8" ht="18.75" x14ac:dyDescent="0.35">
      <c r="A1" s="2" t="s">
        <v>0</v>
      </c>
      <c r="B1" s="1"/>
      <c r="C1" s="1"/>
      <c r="D1" s="1"/>
      <c r="E1" s="12" t="s">
        <v>1</v>
      </c>
    </row>
    <row r="2" spans="1:8" ht="18.75" x14ac:dyDescent="0.35">
      <c r="A2" s="3" t="s">
        <v>2</v>
      </c>
      <c r="B2" s="1"/>
      <c r="C2" s="1"/>
      <c r="D2" s="1"/>
      <c r="E2" s="13" t="s">
        <v>3</v>
      </c>
    </row>
    <row r="3" spans="1:8" ht="11.25" customHeight="1" x14ac:dyDescent="0.3">
      <c r="A3" s="4"/>
      <c r="B3" s="1"/>
      <c r="C3" s="1"/>
      <c r="D3" s="1"/>
      <c r="E3" s="1"/>
    </row>
    <row r="4" spans="1:8" ht="18" x14ac:dyDescent="0.3">
      <c r="A4" s="1"/>
      <c r="B4" s="20"/>
      <c r="C4" s="1"/>
      <c r="D4" s="1"/>
      <c r="E4" s="1"/>
      <c r="F4" s="6" t="s">
        <v>4</v>
      </c>
    </row>
    <row r="5" spans="1:8" ht="11.25" customHeight="1" x14ac:dyDescent="0.3">
      <c r="A5" s="18"/>
      <c r="C5" s="1"/>
      <c r="D5" s="1"/>
      <c r="E5" s="1"/>
    </row>
    <row r="6" spans="1:8" ht="18.75" x14ac:dyDescent="0.3">
      <c r="A6" s="60" t="s">
        <v>68</v>
      </c>
      <c r="B6" s="60"/>
      <c r="C6" s="60"/>
      <c r="D6" s="60"/>
      <c r="E6" s="60"/>
      <c r="F6" s="60"/>
    </row>
    <row r="7" spans="1:8" ht="18.75" x14ac:dyDescent="0.3">
      <c r="A7" s="18"/>
      <c r="B7" s="18"/>
      <c r="C7" s="18"/>
      <c r="D7" s="18"/>
      <c r="E7" s="18"/>
      <c r="F7" s="18"/>
    </row>
    <row r="8" spans="1:8" ht="13.5" customHeight="1" x14ac:dyDescent="0.2">
      <c r="A8" s="61" t="s">
        <v>5</v>
      </c>
      <c r="B8" s="61" t="s">
        <v>6</v>
      </c>
      <c r="C8" s="63" t="s">
        <v>66</v>
      </c>
      <c r="D8" s="64"/>
      <c r="E8" s="21" t="s">
        <v>69</v>
      </c>
      <c r="F8" s="65" t="s">
        <v>70</v>
      </c>
    </row>
    <row r="9" spans="1:8" ht="13.5" customHeight="1" x14ac:dyDescent="0.2">
      <c r="A9" s="62"/>
      <c r="B9" s="62"/>
      <c r="C9" s="21" t="s">
        <v>7</v>
      </c>
      <c r="D9" s="21" t="s">
        <v>8</v>
      </c>
      <c r="E9" s="21" t="s">
        <v>7</v>
      </c>
      <c r="F9" s="66"/>
    </row>
    <row r="10" spans="1:8" ht="20.100000000000001" customHeight="1" x14ac:dyDescent="0.2">
      <c r="A10" s="22" t="s">
        <v>9</v>
      </c>
      <c r="B10" s="23" t="s">
        <v>10</v>
      </c>
      <c r="C10" s="24"/>
      <c r="D10" s="24"/>
      <c r="E10" s="25"/>
      <c r="F10" s="26"/>
      <c r="H10" s="14"/>
    </row>
    <row r="11" spans="1:8" ht="20.100000000000001" customHeight="1" x14ac:dyDescent="0.2">
      <c r="A11" s="22"/>
      <c r="B11" s="27" t="s">
        <v>67</v>
      </c>
      <c r="C11" s="24">
        <v>200000000</v>
      </c>
      <c r="D11" s="24">
        <v>200000000</v>
      </c>
      <c r="E11" s="28">
        <v>665904782</v>
      </c>
      <c r="F11" s="26"/>
    </row>
    <row r="12" spans="1:8" ht="20.100000000000001" customHeight="1" x14ac:dyDescent="0.2">
      <c r="A12" s="29"/>
      <c r="B12" s="30" t="s">
        <v>11</v>
      </c>
      <c r="C12" s="24">
        <v>1092600574</v>
      </c>
      <c r="D12" s="24">
        <v>1092600574</v>
      </c>
      <c r="E12" s="54">
        <f>D48</f>
        <v>942227424</v>
      </c>
      <c r="F12" s="26"/>
    </row>
    <row r="13" spans="1:8" ht="20.100000000000001" customHeight="1" x14ac:dyDescent="0.3">
      <c r="A13" s="31"/>
      <c r="B13" s="32" t="s">
        <v>12</v>
      </c>
      <c r="C13" s="33">
        <f>SUM(C11:C12)</f>
        <v>1292600574</v>
      </c>
      <c r="D13" s="33">
        <f>SUM(D11:D12)</f>
        <v>1292600574</v>
      </c>
      <c r="E13" s="33">
        <f>SUM(E10:E12)</f>
        <v>1608132206</v>
      </c>
      <c r="F13" s="34"/>
    </row>
    <row r="14" spans="1:8" ht="20.100000000000001" customHeight="1" x14ac:dyDescent="0.2">
      <c r="A14" s="35" t="s">
        <v>13</v>
      </c>
      <c r="B14" s="36" t="s">
        <v>14</v>
      </c>
      <c r="C14" s="37"/>
      <c r="D14" s="38"/>
      <c r="E14" s="37"/>
      <c r="F14" s="39"/>
    </row>
    <row r="15" spans="1:8" ht="20.100000000000001" customHeight="1" x14ac:dyDescent="0.2">
      <c r="A15" s="35" t="s">
        <v>15</v>
      </c>
      <c r="B15" s="36" t="s">
        <v>16</v>
      </c>
      <c r="C15" s="37"/>
      <c r="D15" s="38"/>
      <c r="E15" s="37"/>
      <c r="F15" s="39"/>
    </row>
    <row r="16" spans="1:8" ht="20.100000000000001" customHeight="1" x14ac:dyDescent="0.3">
      <c r="A16" s="29"/>
      <c r="B16" s="40" t="s">
        <v>17</v>
      </c>
      <c r="C16" s="24"/>
      <c r="D16" s="41">
        <v>6000000</v>
      </c>
      <c r="E16" s="57">
        <v>8000000</v>
      </c>
      <c r="F16" s="26"/>
    </row>
    <row r="17" spans="1:6" ht="63" x14ac:dyDescent="0.2">
      <c r="A17" s="29"/>
      <c r="B17" s="40" t="s">
        <v>18</v>
      </c>
      <c r="C17" s="24">
        <v>50000000</v>
      </c>
      <c r="D17" s="41"/>
      <c r="E17" s="24">
        <v>50000000</v>
      </c>
      <c r="F17" s="26" t="s">
        <v>19</v>
      </c>
    </row>
    <row r="18" spans="1:6" ht="47.25" x14ac:dyDescent="0.2">
      <c r="A18" s="29"/>
      <c r="B18" s="40" t="s">
        <v>20</v>
      </c>
      <c r="C18" s="24"/>
      <c r="D18" s="41"/>
      <c r="E18" s="24"/>
      <c r="F18" s="42" t="s">
        <v>62</v>
      </c>
    </row>
    <row r="19" spans="1:6" ht="20.100000000000001" customHeight="1" x14ac:dyDescent="0.2">
      <c r="A19" s="35">
        <v>2</v>
      </c>
      <c r="B19" s="36" t="s">
        <v>21</v>
      </c>
      <c r="C19" s="24"/>
      <c r="D19" s="41"/>
      <c r="E19" s="24"/>
      <c r="F19" s="26"/>
    </row>
    <row r="20" spans="1:6" ht="20.100000000000001" customHeight="1" x14ac:dyDescent="0.2">
      <c r="A20" s="29"/>
      <c r="B20" s="30" t="s">
        <v>22</v>
      </c>
      <c r="C20" s="24"/>
      <c r="D20" s="41"/>
      <c r="E20" s="24"/>
      <c r="F20" s="26" t="s">
        <v>23</v>
      </c>
    </row>
    <row r="21" spans="1:6" ht="20.100000000000001" customHeight="1" x14ac:dyDescent="0.2">
      <c r="A21" s="29"/>
      <c r="B21" s="30" t="s">
        <v>24</v>
      </c>
      <c r="C21" s="24"/>
      <c r="D21" s="41"/>
      <c r="E21" s="24"/>
      <c r="F21" s="26" t="s">
        <v>23</v>
      </c>
    </row>
    <row r="22" spans="1:6" ht="20.100000000000001" customHeight="1" x14ac:dyDescent="0.2">
      <c r="A22" s="29"/>
      <c r="B22" s="40" t="s">
        <v>25</v>
      </c>
      <c r="C22" s="24">
        <v>50000000</v>
      </c>
      <c r="D22" s="41">
        <v>46200000</v>
      </c>
      <c r="E22" s="24">
        <v>50000000</v>
      </c>
      <c r="F22" s="26" t="s">
        <v>23</v>
      </c>
    </row>
    <row r="23" spans="1:6" ht="21.75" customHeight="1" x14ac:dyDescent="0.2">
      <c r="A23" s="29"/>
      <c r="B23" s="40" t="s">
        <v>26</v>
      </c>
      <c r="C23" s="43"/>
      <c r="D23" s="44">
        <v>40000000</v>
      </c>
      <c r="E23" s="43"/>
      <c r="F23" s="26" t="s">
        <v>27</v>
      </c>
    </row>
    <row r="24" spans="1:6" ht="20.100000000000001" customHeight="1" x14ac:dyDescent="0.2">
      <c r="A24" s="29"/>
      <c r="B24" s="30" t="s">
        <v>28</v>
      </c>
      <c r="C24" s="24"/>
      <c r="D24" s="41"/>
      <c r="E24" s="24"/>
      <c r="F24" s="26"/>
    </row>
    <row r="25" spans="1:6" ht="20.100000000000001" customHeight="1" x14ac:dyDescent="0.2">
      <c r="A25" s="29"/>
      <c r="B25" s="30" t="s">
        <v>65</v>
      </c>
      <c r="C25" s="24">
        <v>200000000</v>
      </c>
      <c r="D25" s="41">
        <v>160000000</v>
      </c>
      <c r="E25" s="24">
        <v>200000000</v>
      </c>
      <c r="F25" s="26"/>
    </row>
    <row r="26" spans="1:6" ht="33" x14ac:dyDescent="0.2">
      <c r="A26" s="29"/>
      <c r="B26" s="45" t="s">
        <v>29</v>
      </c>
      <c r="C26" s="24">
        <v>50000000</v>
      </c>
      <c r="D26" s="44"/>
      <c r="E26" s="50">
        <v>50000000</v>
      </c>
      <c r="F26" s="26"/>
    </row>
    <row r="27" spans="1:6" ht="13.5" customHeight="1" x14ac:dyDescent="0.2">
      <c r="A27" s="61" t="s">
        <v>5</v>
      </c>
      <c r="B27" s="61" t="s">
        <v>6</v>
      </c>
      <c r="C27" s="67" t="s">
        <v>66</v>
      </c>
      <c r="D27" s="68"/>
      <c r="E27" s="46" t="s">
        <v>69</v>
      </c>
      <c r="F27" s="65" t="s">
        <v>70</v>
      </c>
    </row>
    <row r="28" spans="1:6" ht="13.5" customHeight="1" x14ac:dyDescent="0.2">
      <c r="A28" s="62"/>
      <c r="B28" s="62"/>
      <c r="C28" s="46" t="s">
        <v>7</v>
      </c>
      <c r="D28" s="46" t="s">
        <v>8</v>
      </c>
      <c r="E28" s="46" t="s">
        <v>7</v>
      </c>
      <c r="F28" s="66"/>
    </row>
    <row r="29" spans="1:6" ht="20.100000000000001" customHeight="1" x14ac:dyDescent="0.2">
      <c r="A29" s="29"/>
      <c r="B29" s="45" t="s">
        <v>30</v>
      </c>
      <c r="C29" s="24">
        <v>40000000</v>
      </c>
      <c r="D29" s="44">
        <v>40000000</v>
      </c>
      <c r="E29" s="24">
        <v>40000000</v>
      </c>
      <c r="F29" s="26" t="s">
        <v>31</v>
      </c>
    </row>
    <row r="30" spans="1:6" ht="20.100000000000001" customHeight="1" x14ac:dyDescent="0.2">
      <c r="A30" s="35">
        <v>3</v>
      </c>
      <c r="B30" s="36" t="s">
        <v>32</v>
      </c>
      <c r="C30" s="24"/>
      <c r="D30" s="41"/>
      <c r="E30" s="24"/>
      <c r="F30" s="26"/>
    </row>
    <row r="31" spans="1:6" ht="20.100000000000001" customHeight="1" x14ac:dyDescent="0.2">
      <c r="A31" s="29"/>
      <c r="B31" s="40" t="s">
        <v>33</v>
      </c>
      <c r="C31" s="24">
        <v>250000000</v>
      </c>
      <c r="D31" s="41"/>
      <c r="E31" s="50">
        <v>250000000</v>
      </c>
      <c r="F31" s="39"/>
    </row>
    <row r="32" spans="1:6" ht="20.100000000000001" customHeight="1" x14ac:dyDescent="0.2">
      <c r="A32" s="29"/>
      <c r="B32" s="47" t="s">
        <v>34</v>
      </c>
      <c r="C32" s="24"/>
      <c r="D32" s="41"/>
      <c r="E32" s="24"/>
      <c r="F32" s="26"/>
    </row>
    <row r="33" spans="1:8" ht="20.100000000000001" customHeight="1" x14ac:dyDescent="0.2">
      <c r="A33" s="29"/>
      <c r="B33" s="40" t="s">
        <v>35</v>
      </c>
      <c r="C33" s="24"/>
      <c r="D33" s="41"/>
      <c r="E33" s="24"/>
      <c r="F33" s="26" t="s">
        <v>36</v>
      </c>
    </row>
    <row r="34" spans="1:8" ht="20.100000000000001" customHeight="1" x14ac:dyDescent="0.2">
      <c r="A34" s="29"/>
      <c r="B34" s="40" t="s">
        <v>37</v>
      </c>
      <c r="C34" s="24"/>
      <c r="D34" s="41"/>
      <c r="E34" s="24"/>
      <c r="F34" s="26" t="s">
        <v>63</v>
      </c>
    </row>
    <row r="35" spans="1:8" ht="37.5" customHeight="1" x14ac:dyDescent="0.2">
      <c r="A35" s="29"/>
      <c r="B35" s="40" t="s">
        <v>38</v>
      </c>
      <c r="C35" s="24"/>
      <c r="D35" s="41"/>
      <c r="E35" s="24"/>
      <c r="F35" s="42" t="s">
        <v>64</v>
      </c>
    </row>
    <row r="36" spans="1:8" ht="20.100000000000001" customHeight="1" x14ac:dyDescent="0.2">
      <c r="A36" s="29"/>
      <c r="B36" s="48" t="s">
        <v>39</v>
      </c>
      <c r="C36" s="24">
        <v>45000000</v>
      </c>
      <c r="D36" s="41"/>
      <c r="E36" s="24">
        <v>44000000</v>
      </c>
      <c r="F36" s="26" t="s">
        <v>40</v>
      </c>
      <c r="G36" t="s">
        <v>71</v>
      </c>
    </row>
    <row r="37" spans="1:8" ht="20.100000000000001" customHeight="1" x14ac:dyDescent="0.3">
      <c r="A37" s="31"/>
      <c r="B37" s="48" t="s">
        <v>41</v>
      </c>
      <c r="C37" s="24">
        <v>30000000</v>
      </c>
      <c r="D37" s="41"/>
      <c r="E37" s="24">
        <v>30000000</v>
      </c>
      <c r="F37" s="26" t="s">
        <v>42</v>
      </c>
      <c r="H37">
        <f>104*200</f>
        <v>20800</v>
      </c>
    </row>
    <row r="38" spans="1:8" ht="20.100000000000001" customHeight="1" x14ac:dyDescent="0.2">
      <c r="A38" s="35">
        <v>4</v>
      </c>
      <c r="B38" s="36" t="s">
        <v>43</v>
      </c>
      <c r="C38" s="24"/>
      <c r="D38" s="41"/>
      <c r="E38" s="24"/>
      <c r="F38" s="26"/>
    </row>
    <row r="39" spans="1:8" ht="20.100000000000001" customHeight="1" x14ac:dyDescent="0.2">
      <c r="A39" s="29"/>
      <c r="B39" s="40" t="s">
        <v>44</v>
      </c>
      <c r="C39" s="24">
        <v>100000000</v>
      </c>
      <c r="D39" s="41"/>
      <c r="E39" s="24">
        <v>100000000</v>
      </c>
      <c r="F39" s="26"/>
    </row>
    <row r="40" spans="1:8" ht="20.100000000000001" customHeight="1" x14ac:dyDescent="0.2">
      <c r="A40" s="29"/>
      <c r="B40" s="40" t="s">
        <v>45</v>
      </c>
      <c r="C40" s="24">
        <v>100000000</v>
      </c>
      <c r="D40" s="41"/>
      <c r="E40" s="24">
        <v>100000000</v>
      </c>
      <c r="F40" s="39"/>
    </row>
    <row r="41" spans="1:8" ht="20.100000000000001" customHeight="1" x14ac:dyDescent="0.2">
      <c r="A41" s="35">
        <v>5</v>
      </c>
      <c r="B41" s="36" t="s">
        <v>46</v>
      </c>
      <c r="C41" s="24"/>
      <c r="D41" s="49"/>
      <c r="E41" s="24"/>
      <c r="F41" s="26"/>
    </row>
    <row r="42" spans="1:8" ht="31.5" x14ac:dyDescent="0.2">
      <c r="A42" s="29"/>
      <c r="B42" s="40" t="s">
        <v>47</v>
      </c>
      <c r="C42" s="24">
        <v>5000000</v>
      </c>
      <c r="D42" s="41">
        <v>8173150</v>
      </c>
      <c r="E42" s="50">
        <v>10000000</v>
      </c>
      <c r="F42" s="26" t="s">
        <v>48</v>
      </c>
    </row>
    <row r="43" spans="1:8" ht="16.5" x14ac:dyDescent="0.2">
      <c r="A43" s="29"/>
      <c r="B43" s="40" t="s">
        <v>49</v>
      </c>
      <c r="C43" s="24">
        <v>50000000</v>
      </c>
      <c r="D43" s="51">
        <v>50000000</v>
      </c>
      <c r="E43" s="24">
        <v>50000000</v>
      </c>
      <c r="F43" s="39"/>
    </row>
    <row r="44" spans="1:8" ht="20.25" customHeight="1" x14ac:dyDescent="0.2">
      <c r="A44" s="35">
        <v>6</v>
      </c>
      <c r="B44" s="36" t="s">
        <v>50</v>
      </c>
      <c r="C44" s="24"/>
      <c r="D44" s="49"/>
      <c r="E44" s="24"/>
      <c r="F44" s="26"/>
    </row>
    <row r="45" spans="1:8" ht="33.75" customHeight="1" x14ac:dyDescent="0.2">
      <c r="A45" s="29"/>
      <c r="B45" s="40" t="s">
        <v>51</v>
      </c>
      <c r="C45" s="24"/>
      <c r="D45" s="41"/>
      <c r="E45" s="24"/>
      <c r="F45" s="26"/>
    </row>
    <row r="46" spans="1:8" ht="20.100000000000001" customHeight="1" x14ac:dyDescent="0.2">
      <c r="A46" s="29"/>
      <c r="B46" s="40" t="s">
        <v>52</v>
      </c>
      <c r="C46" s="24"/>
      <c r="D46" s="41"/>
      <c r="E46" s="24"/>
      <c r="F46" s="26"/>
    </row>
    <row r="47" spans="1:8" ht="20.100000000000001" customHeight="1" x14ac:dyDescent="0.25">
      <c r="A47" s="35"/>
      <c r="B47" s="32" t="s">
        <v>53</v>
      </c>
      <c r="C47" s="52">
        <f>SUM(C15:C46)</f>
        <v>970000000</v>
      </c>
      <c r="D47" s="52">
        <f>SUM(D15:D46)</f>
        <v>350373150</v>
      </c>
      <c r="E47" s="52">
        <f>SUM(E15:E46)</f>
        <v>982000000</v>
      </c>
      <c r="F47" s="26"/>
    </row>
    <row r="48" spans="1:8" ht="20.100000000000001" customHeight="1" x14ac:dyDescent="0.3">
      <c r="A48" s="31"/>
      <c r="B48" s="32" t="s">
        <v>54</v>
      </c>
      <c r="C48" s="53">
        <f>C13-C47</f>
        <v>322600574</v>
      </c>
      <c r="D48" s="54">
        <f>C13-D47</f>
        <v>942227424</v>
      </c>
      <c r="E48" s="55">
        <f>E13-E47</f>
        <v>626132206</v>
      </c>
      <c r="F48" s="56"/>
    </row>
    <row r="49" spans="1:6" ht="8.25" customHeight="1" x14ac:dyDescent="0.2"/>
    <row r="50" spans="1:6" s="9" customFormat="1" ht="17.25" x14ac:dyDescent="0.3">
      <c r="A50" s="7"/>
      <c r="B50" s="16" t="s">
        <v>55</v>
      </c>
      <c r="C50" s="58" t="s">
        <v>56</v>
      </c>
      <c r="D50" s="58"/>
      <c r="E50" s="16" t="s">
        <v>57</v>
      </c>
      <c r="F50" s="8" t="s">
        <v>58</v>
      </c>
    </row>
    <row r="51" spans="1:6" s="9" customFormat="1" ht="17.25" x14ac:dyDescent="0.3">
      <c r="A51" s="16"/>
      <c r="B51" s="7"/>
      <c r="C51" s="7"/>
      <c r="D51" s="7"/>
      <c r="E51" s="7"/>
    </row>
    <row r="52" spans="1:6" s="9" customFormat="1" ht="17.25" x14ac:dyDescent="0.3">
      <c r="A52" s="16"/>
      <c r="B52" s="7"/>
      <c r="C52" s="7"/>
      <c r="D52" s="7"/>
      <c r="E52" s="7"/>
    </row>
    <row r="53" spans="1:6" s="11" customFormat="1" ht="21" customHeight="1" x14ac:dyDescent="0.3">
      <c r="A53" s="10"/>
      <c r="B53" s="19" t="s">
        <v>59</v>
      </c>
      <c r="C53" s="59" t="s">
        <v>60</v>
      </c>
      <c r="D53" s="59"/>
      <c r="E53" s="17" t="s">
        <v>72</v>
      </c>
      <c r="F53" s="15" t="s">
        <v>61</v>
      </c>
    </row>
  </sheetData>
  <mergeCells count="11">
    <mergeCell ref="C50:D50"/>
    <mergeCell ref="C53:D53"/>
    <mergeCell ref="A6:F6"/>
    <mergeCell ref="A8:A9"/>
    <mergeCell ref="B8:B9"/>
    <mergeCell ref="C8:D8"/>
    <mergeCell ref="F8:F9"/>
    <mergeCell ref="A27:A28"/>
    <mergeCell ref="B27:B28"/>
    <mergeCell ref="C27:D27"/>
    <mergeCell ref="F27:F28"/>
  </mergeCells>
  <pageMargins left="0.39370078740157483" right="0" top="0.92181102362204714" bottom="0.39370078740157483" header="0" footer="0"/>
  <pageSetup scale="84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PC-04</cp:lastModifiedBy>
  <cp:revision/>
  <cp:lastPrinted>2022-04-22T02:52:52Z</cp:lastPrinted>
  <dcterms:created xsi:type="dcterms:W3CDTF">2016-05-12T07:56:15Z</dcterms:created>
  <dcterms:modified xsi:type="dcterms:W3CDTF">2023-04-28T08:07:53Z</dcterms:modified>
  <cp:category/>
  <cp:contentStatus/>
</cp:coreProperties>
</file>