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IEM\KTCĐ\BC 2024\"/>
    </mc:Choice>
  </mc:AlternateContent>
  <bookViews>
    <workbookView xWindow="-120" yWindow="-120" windowWidth="29040" windowHeight="15840" activeTab="2"/>
  </bookViews>
  <sheets>
    <sheet name="2022-2023" sheetId="9" r:id="rId1"/>
    <sheet name="2023-2024" sheetId="10" r:id="rId2"/>
    <sheet name="bảng chỉnh" sheetId="11" r:id="rId3"/>
  </sheets>
  <definedNames>
    <definedName name="_xlnm.Print_Titles" localSheetId="2">'bảng chỉnh'!$8:$8</definedName>
  </definedNames>
  <calcPr calcId="162913"/>
</workbook>
</file>

<file path=xl/calcChain.xml><?xml version="1.0" encoding="utf-8"?>
<calcChain xmlns="http://schemas.openxmlformats.org/spreadsheetml/2006/main">
  <c r="D13" i="11" l="1"/>
  <c r="D23" i="11"/>
  <c r="C23" i="11"/>
  <c r="C13" i="11"/>
  <c r="C24" i="11" l="1"/>
  <c r="D24" i="11"/>
  <c r="E24" i="10"/>
  <c r="D24" i="10"/>
  <c r="C24" i="10"/>
  <c r="D14" i="10"/>
  <c r="C14" i="10"/>
  <c r="D25" i="10" l="1"/>
  <c r="E14" i="10" s="1"/>
  <c r="E25" i="10" s="1"/>
  <c r="C25" i="10"/>
  <c r="E47" i="9"/>
  <c r="D47" i="9"/>
  <c r="C47" i="9"/>
  <c r="D13" i="9"/>
  <c r="C13" i="9"/>
  <c r="C48" i="9" s="1"/>
  <c r="D48" i="9" l="1"/>
  <c r="E12" i="9" s="1"/>
  <c r="E13" i="9" s="1"/>
  <c r="E48" i="9" s="1"/>
</calcChain>
</file>

<file path=xl/sharedStrings.xml><?xml version="1.0" encoding="utf-8"?>
<sst xmlns="http://schemas.openxmlformats.org/spreadsheetml/2006/main" count="163" uniqueCount="105">
  <si>
    <t xml:space="preserve">   TỔNG CÔNG TY CẤP NƯỚC SÀI GÒN    </t>
  </si>
  <si>
    <t>CỘNG HÒA XÃ HỘI CHỦ NGHĨA VIỆT NAM</t>
  </si>
  <si>
    <t xml:space="preserve">CTY CỔ PHẦN CẤP NƯỚC TRUNG AN </t>
  </si>
  <si>
    <t>Độc lập - Tự do - Hạnh phúc</t>
  </si>
  <si>
    <t>STT</t>
  </si>
  <si>
    <t>Nội dung</t>
  </si>
  <si>
    <t>Kế hoạch</t>
  </si>
  <si>
    <t>Thực hiện</t>
  </si>
  <si>
    <t>I</t>
  </si>
  <si>
    <t>THU</t>
  </si>
  <si>
    <t xml:space="preserve"> Qũy phúc lợi năm trước còn tồn</t>
  </si>
  <si>
    <t>Tổng thu:</t>
  </si>
  <si>
    <t>II</t>
  </si>
  <si>
    <t>CHI</t>
  </si>
  <si>
    <t>1</t>
  </si>
  <si>
    <t>Văn hóa</t>
  </si>
  <si>
    <t xml:space="preserve"> Học bổng Nguyễn Đức Cảnh</t>
  </si>
  <si>
    <t xml:space="preserve"> Thưởng học sinh giỏi (con CNV)</t>
  </si>
  <si>
    <t xml:space="preserve"> Khen thưởng học sinh giỏi nhiều năm liền (con CBCNV Công ty)</t>
  </si>
  <si>
    <t xml:space="preserve">Trợ cấp phúc lợi cho NLĐ </t>
  </si>
  <si>
    <t>Thăm hỏi, ốm đau</t>
  </si>
  <si>
    <t>1.000,000 đ/xuất</t>
  </si>
  <si>
    <t xml:space="preserve">Quà cưới </t>
  </si>
  <si>
    <t>Phúng điếu</t>
  </si>
  <si>
    <t xml:space="preserve"> Tử tuất</t>
  </si>
  <si>
    <t>20.000.000 đồng/trường hợp/CNV</t>
  </si>
  <si>
    <t xml:space="preserve"> Bảo hiểm tai nạn rủi ro</t>
  </si>
  <si>
    <t xml:space="preserve"> Chăm lo cho các trường hợp thật sự khó khăn</t>
  </si>
  <si>
    <t>CNV nghỉ hưu</t>
  </si>
  <si>
    <t>10.000.000 đồng/trường hợp</t>
  </si>
  <si>
    <t>Hội nghị + Lễ</t>
  </si>
  <si>
    <t xml:space="preserve"> Quà Trung thu cho CNVC</t>
  </si>
  <si>
    <t>Lễ Quốc khánh 2/9</t>
  </si>
  <si>
    <t xml:space="preserve"> Ngày Quốc tế thiếu nhi 1/6</t>
  </si>
  <si>
    <t>300,000 đ/cháu</t>
  </si>
  <si>
    <t xml:space="preserve"> Ngày 8/3 và ngày 20/10</t>
  </si>
  <si>
    <t xml:space="preserve"> Ngày 27/7 và ngày 22/12</t>
  </si>
  <si>
    <t>Hội nghị NLĐ cấp tổ</t>
  </si>
  <si>
    <t xml:space="preserve"> Tổ chức Hội nghị NLĐ Công ty </t>
  </si>
  <si>
    <t>Chi hoạt động phong trào</t>
  </si>
  <si>
    <t xml:space="preserve"> Phong trào văn hóa văn nghệ</t>
  </si>
  <si>
    <t xml:space="preserve"> Hoạt động hội thao</t>
  </si>
  <si>
    <t>Công tác xã hội, từ thiện</t>
  </si>
  <si>
    <t xml:space="preserve"> Mua quà tặng mẹ VNAH</t>
  </si>
  <si>
    <t>Thăm hỏi 2 lần/năm (ngoài số tiền phụng dưỡng : 24.000.000 đồng/năm)</t>
  </si>
  <si>
    <t xml:space="preserve"> Hỗ trợ khác</t>
  </si>
  <si>
    <t>Chi khác:</t>
  </si>
  <si>
    <t xml:space="preserve"> Mua quà tết cho Phòng, Ban, Đội và CB hưu trí, CB CNV Cty</t>
  </si>
  <si>
    <t>Mua quà tặng CB nghỉ hưu</t>
  </si>
  <si>
    <t>Tổng chi:</t>
  </si>
  <si>
    <t>Tồn:</t>
  </si>
  <si>
    <t>PHÒNG TCHC</t>
  </si>
  <si>
    <t>PHÒNG KTTC</t>
  </si>
  <si>
    <t>BCH. CÔNG ĐOÀN</t>
  </si>
  <si>
    <t>GIÁM ĐỐC</t>
  </si>
  <si>
    <t>Hoàng Lữ Huy Minh</t>
  </si>
  <si>
    <t>Trần Đức Hùng</t>
  </si>
  <si>
    <t>Huỳnh Hảo Tài</t>
  </si>
  <si>
    <t>300,000 đ/người/ngày</t>
  </si>
  <si>
    <t>Thương binh, GĐLS: 1.000.000đ/người/ngày
Bộ đội: 500.000 đ/người/ngày</t>
  </si>
  <si>
    <t>Hỗ trợ CB.CNV bị Covid</t>
  </si>
  <si>
    <t>Năm 2022</t>
  </si>
  <si>
    <t>Phân phối lợi nhuận năm 2021</t>
  </si>
  <si>
    <t>BÁO CÁO THU, CHI QUỸ PHÚC LỢI NĂM 2022 VÀ DỰ KIẾN THU, CHI NĂM 2023</t>
  </si>
  <si>
    <t>Năm 2023</t>
  </si>
  <si>
    <t>Nguyễn Thanh Tâm</t>
  </si>
  <si>
    <t>Tp, Hồ Chí Minh, ngày         tháng        năm 2023</t>
  </si>
  <si>
    <t>Giữ nguyên hạn mức như năm 2022</t>
  </si>
  <si>
    <t>BÁO CÁO THU, CHI QUỸ PHÚC LỢI NĂM 2023 VÀ DỰ KIẾN THU, CHI NĂM 2024</t>
  </si>
  <si>
    <t>Tp, Hồ Chí Minh, ngày         tháng        năm 2024</t>
  </si>
  <si>
    <t>Năm 2024</t>
  </si>
  <si>
    <t>Phân phối lợi nhuận năm 2022</t>
  </si>
  <si>
    <t>Tồn đầu (01/01/2023)</t>
  </si>
  <si>
    <t>Ghi chú</t>
  </si>
  <si>
    <t>Tồn cuối 31/12/2023</t>
  </si>
  <si>
    <t>Mua hoa phúng điếu (các đơn vị bạn)</t>
  </si>
  <si>
    <t>Chăm lo cho các trường hợp thật sự khó khăn</t>
  </si>
  <si>
    <t>phân phối lợi nhuận dự kiến bao nhiêu đợi HN hội đồng cô đông mới có số</t>
  </si>
  <si>
    <t>Học bổng Nguyễn Đức Cảnh</t>
  </si>
  <si>
    <t>Phong trào văn hóa văn nghệ</t>
  </si>
  <si>
    <t>Hỗ trợ khác (những trường hợp phát sinh ngoài kế hoạch)</t>
  </si>
  <si>
    <t>Hoạt động hội thao</t>
  </si>
  <si>
    <t>Phân phối lợi nhuận năm 2023</t>
  </si>
  <si>
    <t>CỘNG HOÀ XÃ HỘI CHỦ NGHĨA VIỆT NAM</t>
  </si>
  <si>
    <t>Học bỗng Nguyễn Đức Cảnh</t>
  </si>
  <si>
    <t>Mua hoa phúng điếu (đơn vị bạn)</t>
  </si>
  <si>
    <t>Công nhân viên nghỉ hưu</t>
  </si>
  <si>
    <t>Mua quà tặng mẹ Việt Nam Anh Hùng</t>
  </si>
  <si>
    <t>Thực hiện năm 2023</t>
  </si>
  <si>
    <t>Kế hoạch năm 2024</t>
  </si>
  <si>
    <t>I.</t>
  </si>
  <si>
    <t>Tổng thu</t>
  </si>
  <si>
    <t>II.</t>
  </si>
  <si>
    <t>Phần thu:</t>
  </si>
  <si>
    <t>Phần chi:</t>
  </si>
  <si>
    <t>Chăm lo các trường hợp thật sự khó khăn</t>
  </si>
  <si>
    <t xml:space="preserve">Tồn đầu </t>
  </si>
  <si>
    <t>III</t>
  </si>
  <si>
    <t>BCH.CÔNG ĐOÀN</t>
  </si>
  <si>
    <t>Phần tồn:</t>
  </si>
  <si>
    <t xml:space="preserve">                               Gò Vấp , ngày       tháng     năm    2024</t>
  </si>
  <si>
    <t>Thăm hỏi 2 lần/năm (ngoài số tiền phụng dưỡng: 24.000.000 đồng/năm)</t>
  </si>
  <si>
    <t>TỔNG CÔNG TY CẤP NƯỚC SÀI GÒN TNHH MTV</t>
  </si>
  <si>
    <t>CÔNG TY CỔ PHẦN CẤP NƯỚC TRUNG AN</t>
  </si>
  <si>
    <t>BÁO CÁO THU - CHI QUỸ PHÚC LỢI NĂM 2023
 VÀ DỰ KIẾN THU - CHI QUỸ PHÚC LỢI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</si>
</sst>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₫_-;\-* #,##0.00\ _₫_-;_-* &quot;-&quot;??\ _₫_-;_-@_-"/>
    <numFmt numFmtId="164" formatCode="_-* #,##0\ _₫_-;\-* #,##0\ _₫_-;_-* &quot;-&quot;??\ _₫_-;_-@_-"/>
    <numFmt numFmtId="165" formatCode="#,##0;[Red]#,##0"/>
    <numFmt numFmtId="166" formatCode="_(* #,##0_);_(* \(#,##0\);_(* &quot;-&quot;??_);_(@_)"/>
  </numFmts>
  <fonts count="47">
    <font>
      <sz val="10"/>
      <color theme="1"/>
      <name val="Times New Roman"/>
      <family val="2"/>
      <charset val="163"/>
    </font>
    <font>
      <sz val="10"/>
      <color theme="1"/>
      <name val="Times New Roman"/>
      <family val="2"/>
      <charset val="163"/>
    </font>
    <font>
      <sz val="13"/>
      <name val="VNI-Times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0"/>
      <name val="Cambria"/>
      <family val="1"/>
    </font>
    <font>
      <sz val="13"/>
      <name val="Palatino"/>
      <family val="1"/>
    </font>
    <font>
      <b/>
      <sz val="12"/>
      <name val="Palatino"/>
      <family val="1"/>
    </font>
    <font>
      <sz val="10"/>
      <color theme="1"/>
      <name val="Palatino"/>
      <family val="1"/>
    </font>
    <font>
      <b/>
      <i/>
      <sz val="12"/>
      <name val="Palatino"/>
      <family val="1"/>
    </font>
    <font>
      <i/>
      <sz val="10"/>
      <color theme="1"/>
      <name val="Palatino"/>
      <family val="1"/>
    </font>
    <font>
      <sz val="13"/>
      <name val="Palatino Linotype"/>
      <family val="1"/>
    </font>
    <font>
      <u/>
      <sz val="13"/>
      <name val="Palatino Linotype"/>
      <family val="1"/>
    </font>
    <font>
      <b/>
      <sz val="13"/>
      <name val="Palatino"/>
      <family val="1"/>
    </font>
    <font>
      <b/>
      <sz val="13"/>
      <color rgb="FF000000"/>
      <name val="Palatino"/>
      <family val="1"/>
    </font>
    <font>
      <b/>
      <i/>
      <sz val="12"/>
      <color theme="1"/>
      <name val="Palatino"/>
      <family val="1"/>
    </font>
    <font>
      <b/>
      <sz val="12"/>
      <color theme="1"/>
      <name val="Palatino"/>
      <family val="1"/>
    </font>
    <font>
      <sz val="12"/>
      <name val="Palatino"/>
      <family val="1"/>
    </font>
    <font>
      <i/>
      <sz val="12"/>
      <name val="Palatino"/>
      <family val="1"/>
    </font>
    <font>
      <i/>
      <sz val="12"/>
      <color theme="1"/>
      <name val="Palatino"/>
      <family val="1"/>
    </font>
    <font>
      <sz val="12"/>
      <color theme="1"/>
      <name val="Palatino"/>
      <family val="1"/>
    </font>
    <font>
      <sz val="12"/>
      <color rgb="FFFF0000"/>
      <name val="Palatino"/>
      <family val="1"/>
    </font>
    <font>
      <u/>
      <sz val="12"/>
      <color theme="1"/>
      <name val="Palatino"/>
      <family val="1"/>
    </font>
    <font>
      <b/>
      <sz val="12"/>
      <color rgb="FFFF0000"/>
      <name val="Palatino"/>
      <family val="1"/>
    </font>
    <font>
      <i/>
      <sz val="12"/>
      <color rgb="FFFF0000"/>
      <name val="Palatino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2"/>
      <charset val="163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name val="VNI-Times"/>
    </font>
    <font>
      <sz val="14"/>
      <name val="Arial"/>
      <family val="2"/>
    </font>
    <font>
      <b/>
      <sz val="14"/>
      <name val="VNI-Times"/>
    </font>
    <font>
      <sz val="14"/>
      <color rgb="FF000000"/>
      <name val="VNI-Times"/>
    </font>
    <font>
      <i/>
      <sz val="14"/>
      <color rgb="FF000000"/>
      <name val=".VnArial"/>
      <family val="2"/>
    </font>
    <font>
      <i/>
      <sz val="14"/>
      <color theme="1"/>
      <name val="Palatino"/>
      <family val="1"/>
    </font>
    <font>
      <b/>
      <sz val="14"/>
      <color rgb="FF000000"/>
      <name val="VNI-Times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right"/>
    </xf>
    <xf numFmtId="0" fontId="8" fillId="0" borderId="0" xfId="2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2" applyFont="1" applyAlignment="1">
      <alignment horizontal="center"/>
    </xf>
    <xf numFmtId="0" fontId="12" fillId="0" borderId="0" xfId="0" applyFont="1"/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17" fillId="0" borderId="1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vertical="center" wrapText="1"/>
    </xf>
    <xf numFmtId="164" fontId="19" fillId="0" borderId="1" xfId="1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2" applyFont="1" applyBorder="1" applyAlignment="1">
      <alignment vertical="center" wrapText="1"/>
    </xf>
    <xf numFmtId="164" fontId="23" fillId="0" borderId="1" xfId="1" applyNumberFormat="1" applyFont="1" applyBorder="1" applyAlignment="1">
      <alignment horizontal="right" vertical="center"/>
    </xf>
    <xf numFmtId="0" fontId="22" fillId="0" borderId="1" xfId="2" applyFont="1" applyBorder="1" applyAlignment="1">
      <alignment horizontal="center" vertical="center" wrapText="1"/>
    </xf>
    <xf numFmtId="49" fontId="22" fillId="0" borderId="1" xfId="2" applyNumberFormat="1" applyFont="1" applyBorder="1" applyAlignment="1">
      <alignment vertical="center" wrapText="1"/>
    </xf>
    <xf numFmtId="0" fontId="22" fillId="0" borderId="1" xfId="2" applyFont="1" applyBorder="1"/>
    <xf numFmtId="0" fontId="18" fillId="0" borderId="1" xfId="2" applyFont="1" applyBorder="1"/>
    <xf numFmtId="3" fontId="9" fillId="0" borderId="1" xfId="2" applyNumberFormat="1" applyFont="1" applyBorder="1" applyAlignment="1">
      <alignment horizontal="right" vertical="center" indent="1"/>
    </xf>
    <xf numFmtId="0" fontId="21" fillId="0" borderId="1" xfId="0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vertical="center" wrapText="1"/>
    </xf>
    <xf numFmtId="0" fontId="19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horizontal="right" vertical="center" wrapText="1" indent="1"/>
    </xf>
    <xf numFmtId="0" fontId="17" fillId="0" borderId="1" xfId="0" applyFont="1" applyBorder="1" applyAlignment="1">
      <alignment horizontal="center" vertical="center" wrapText="1"/>
    </xf>
    <xf numFmtId="0" fontId="22" fillId="0" borderId="1" xfId="2" applyFont="1" applyBorder="1" applyAlignment="1">
      <alignment vertical="center" wrapText="1"/>
    </xf>
    <xf numFmtId="3" fontId="19" fillId="0" borderId="1" xfId="2" applyNumberFormat="1" applyFont="1" applyBorder="1" applyAlignment="1">
      <alignment horizontal="right" vertical="center" wrapText="1" indent="1"/>
    </xf>
    <xf numFmtId="0" fontId="21" fillId="0" borderId="3" xfId="0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right" vertical="center"/>
    </xf>
    <xf numFmtId="3" fontId="19" fillId="0" borderId="1" xfId="2" applyNumberFormat="1" applyFont="1" applyBorder="1" applyAlignment="1">
      <alignment horizontal="right" vertical="center" indent="1"/>
    </xf>
    <xf numFmtId="0" fontId="22" fillId="0" borderId="1" xfId="2" applyFont="1" applyBorder="1" applyAlignment="1">
      <alignment horizontal="justify" vertical="center" wrapText="1"/>
    </xf>
    <xf numFmtId="0" fontId="11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vertical="center" wrapText="1"/>
    </xf>
    <xf numFmtId="0" fontId="19" fillId="0" borderId="1" xfId="2" applyFont="1" applyBorder="1" applyAlignment="1">
      <alignment horizontal="right" vertical="center" wrapText="1" indent="1"/>
    </xf>
    <xf numFmtId="164" fontId="22" fillId="0" borderId="1" xfId="1" applyNumberFormat="1" applyFont="1" applyBorder="1" applyAlignment="1">
      <alignment horizontal="right" vertical="center"/>
    </xf>
    <xf numFmtId="164" fontId="19" fillId="0" borderId="1" xfId="1" applyNumberFormat="1" applyFont="1" applyBorder="1" applyAlignment="1">
      <alignment horizontal="right" vertical="center" wrapText="1" indent="1"/>
    </xf>
    <xf numFmtId="165" fontId="9" fillId="0" borderId="1" xfId="2" applyNumberFormat="1" applyFont="1" applyBorder="1" applyAlignment="1">
      <alignment horizontal="right" vertical="center" indent="1"/>
    </xf>
    <xf numFmtId="3" fontId="9" fillId="0" borderId="1" xfId="1" applyNumberFormat="1" applyFont="1" applyBorder="1" applyAlignment="1">
      <alignment horizontal="right" vertical="center"/>
    </xf>
    <xf numFmtId="3" fontId="25" fillId="0" borderId="1" xfId="2" applyNumberFormat="1" applyFont="1" applyBorder="1" applyAlignment="1">
      <alignment horizontal="right" vertical="center" wrapText="1" indent="1"/>
    </xf>
    <xf numFmtId="3" fontId="25" fillId="0" borderId="1" xfId="1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164" fontId="19" fillId="0" borderId="0" xfId="1" applyNumberFormat="1" applyFont="1"/>
    <xf numFmtId="164" fontId="22" fillId="0" borderId="1" xfId="1" applyNumberFormat="1" applyFont="1" applyFill="1" applyBorder="1" applyAlignment="1">
      <alignment horizontal="right" vertical="center"/>
    </xf>
    <xf numFmtId="49" fontId="22" fillId="0" borderId="1" xfId="2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2" fillId="0" borderId="1" xfId="2" applyFont="1" applyBorder="1" applyAlignment="1">
      <alignment horizontal="left" vertical="center" wrapText="1"/>
    </xf>
    <xf numFmtId="3" fontId="25" fillId="0" borderId="1" xfId="2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5" fillId="0" borderId="0" xfId="0" applyFont="1"/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164" fontId="32" fillId="0" borderId="1" xfId="1" applyNumberFormat="1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66" fontId="41" fillId="0" borderId="1" xfId="1" applyNumberFormat="1" applyFon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166" fontId="44" fillId="0" borderId="1" xfId="1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6" fillId="0" borderId="0" xfId="0" applyFont="1" applyAlignment="1"/>
    <xf numFmtId="0" fontId="45" fillId="0" borderId="0" xfId="0" applyFont="1" applyAlignment="1">
      <alignment horizontal="center"/>
    </xf>
    <xf numFmtId="0" fontId="37" fillId="0" borderId="0" xfId="0" applyFont="1" applyAlignment="1"/>
    <xf numFmtId="0" fontId="35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166" fontId="38" fillId="0" borderId="1" xfId="1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166" fontId="40" fillId="0" borderId="1" xfId="1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7" fillId="0" borderId="3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</xdr:row>
      <xdr:rowOff>95250</xdr:rowOff>
    </xdr:from>
    <xdr:to>
      <xdr:col>2</xdr:col>
      <xdr:colOff>695325</xdr:colOff>
      <xdr:row>2</xdr:row>
      <xdr:rowOff>95250</xdr:rowOff>
    </xdr:to>
    <xdr:cxnSp macro="">
      <xdr:nvCxnSpPr>
        <xdr:cNvPr id="3" name="Straight Connector 2"/>
        <xdr:cNvCxnSpPr/>
      </xdr:nvCxnSpPr>
      <xdr:spPr>
        <a:xfrm>
          <a:off x="1085850" y="495300"/>
          <a:ext cx="2305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914400</xdr:colOff>
      <xdr:row>2</xdr:row>
      <xdr:rowOff>85725</xdr:rowOff>
    </xdr:from>
    <xdr:to>
      <xdr:col>4</xdr:col>
      <xdr:colOff>523875</xdr:colOff>
      <xdr:row>2</xdr:row>
      <xdr:rowOff>85725</xdr:rowOff>
    </xdr:to>
    <xdr:cxnSp macro="">
      <xdr:nvCxnSpPr>
        <xdr:cNvPr id="5" name="Straight Connector 4"/>
        <xdr:cNvCxnSpPr/>
      </xdr:nvCxnSpPr>
      <xdr:spPr>
        <a:xfrm>
          <a:off x="5400675" y="48577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3"/>
  <sheetViews>
    <sheetView topLeftCell="A7" zoomScale="80" zoomScaleNormal="80" workbookViewId="0">
      <selection sqref="A1:XFD1048576"/>
    </sheetView>
  </sheetViews>
  <sheetFormatPr defaultRowHeight="12.75"/>
  <cols>
    <col min="1" max="1" width="6.1640625" customWidth="1"/>
    <col min="2" max="2" width="50.83203125" customWidth="1"/>
    <col min="3" max="3" width="21.33203125" customWidth="1"/>
    <col min="4" max="4" width="22.83203125" customWidth="1"/>
    <col min="5" max="5" width="29" customWidth="1"/>
    <col min="6" max="6" width="52.6640625" style="5" customWidth="1"/>
  </cols>
  <sheetData>
    <row r="1" spans="1:6" ht="18.75">
      <c r="A1" s="2" t="s">
        <v>0</v>
      </c>
      <c r="B1" s="1"/>
      <c r="C1" s="1"/>
      <c r="D1" s="1"/>
      <c r="E1" s="12" t="s">
        <v>1</v>
      </c>
    </row>
    <row r="2" spans="1:6" ht="18.75">
      <c r="A2" s="3" t="s">
        <v>2</v>
      </c>
      <c r="B2" s="1"/>
      <c r="C2" s="1"/>
      <c r="D2" s="1"/>
      <c r="E2" s="13" t="s">
        <v>3</v>
      </c>
    </row>
    <row r="3" spans="1:6" ht="11.25" customHeight="1">
      <c r="A3" s="4"/>
      <c r="B3" s="1"/>
      <c r="C3" s="1"/>
      <c r="D3" s="1"/>
      <c r="E3" s="1"/>
    </row>
    <row r="4" spans="1:6" ht="18">
      <c r="A4" s="1"/>
      <c r="B4" s="19"/>
      <c r="C4" s="1"/>
      <c r="D4" s="1"/>
      <c r="E4" s="1"/>
      <c r="F4" s="6" t="s">
        <v>66</v>
      </c>
    </row>
    <row r="5" spans="1:6" ht="11.25" customHeight="1">
      <c r="A5" s="17"/>
      <c r="C5" s="1"/>
      <c r="D5" s="1"/>
      <c r="E5" s="1"/>
    </row>
    <row r="6" spans="1:6" ht="18.75">
      <c r="A6" s="99" t="s">
        <v>63</v>
      </c>
      <c r="B6" s="99"/>
      <c r="C6" s="99"/>
      <c r="D6" s="99"/>
      <c r="E6" s="99"/>
      <c r="F6" s="99"/>
    </row>
    <row r="7" spans="1:6" ht="18.75">
      <c r="A7" s="17"/>
      <c r="B7" s="17"/>
      <c r="C7" s="17"/>
      <c r="D7" s="17"/>
      <c r="E7" s="17"/>
      <c r="F7" s="17"/>
    </row>
    <row r="8" spans="1:6" ht="13.5" customHeight="1">
      <c r="A8" s="100" t="s">
        <v>4</v>
      </c>
      <c r="B8" s="100" t="s">
        <v>5</v>
      </c>
      <c r="C8" s="102" t="s">
        <v>61</v>
      </c>
      <c r="D8" s="103"/>
      <c r="E8" s="20" t="s">
        <v>64</v>
      </c>
      <c r="F8" s="104" t="s">
        <v>67</v>
      </c>
    </row>
    <row r="9" spans="1:6" ht="19.5" customHeight="1">
      <c r="A9" s="101"/>
      <c r="B9" s="101"/>
      <c r="C9" s="20" t="s">
        <v>6</v>
      </c>
      <c r="D9" s="20" t="s">
        <v>7</v>
      </c>
      <c r="E9" s="20" t="s">
        <v>6</v>
      </c>
      <c r="F9" s="105"/>
    </row>
    <row r="10" spans="1:6" ht="20.100000000000001" customHeight="1">
      <c r="A10" s="21" t="s">
        <v>8</v>
      </c>
      <c r="B10" s="22" t="s">
        <v>9</v>
      </c>
      <c r="C10" s="23"/>
      <c r="D10" s="23"/>
      <c r="E10" s="24"/>
      <c r="F10" s="25"/>
    </row>
    <row r="11" spans="1:6" ht="20.100000000000001" customHeight="1">
      <c r="A11" s="21"/>
      <c r="B11" s="26" t="s">
        <v>62</v>
      </c>
      <c r="C11" s="23">
        <v>200000000</v>
      </c>
      <c r="D11" s="23">
        <v>200000000</v>
      </c>
      <c r="E11" s="27">
        <v>665904782</v>
      </c>
      <c r="F11" s="25"/>
    </row>
    <row r="12" spans="1:6" ht="20.100000000000001" customHeight="1">
      <c r="A12" s="28"/>
      <c r="B12" s="29" t="s">
        <v>10</v>
      </c>
      <c r="C12" s="23">
        <v>1092600574</v>
      </c>
      <c r="D12" s="23">
        <v>1092600574</v>
      </c>
      <c r="E12" s="52">
        <f>D48</f>
        <v>942227424</v>
      </c>
      <c r="F12" s="25"/>
    </row>
    <row r="13" spans="1:6" ht="20.100000000000001" customHeight="1">
      <c r="A13" s="30"/>
      <c r="B13" s="31" t="s">
        <v>11</v>
      </c>
      <c r="C13" s="32">
        <f>SUM(C11:C12)</f>
        <v>1292600574</v>
      </c>
      <c r="D13" s="32">
        <f>SUM(D11:D12)</f>
        <v>1292600574</v>
      </c>
      <c r="E13" s="32">
        <f>SUM(E10:E12)</f>
        <v>1608132206</v>
      </c>
      <c r="F13" s="33"/>
    </row>
    <row r="14" spans="1:6" ht="20.100000000000001" customHeight="1">
      <c r="A14" s="34" t="s">
        <v>12</v>
      </c>
      <c r="B14" s="35" t="s">
        <v>13</v>
      </c>
      <c r="C14" s="36"/>
      <c r="D14" s="37"/>
      <c r="E14" s="36"/>
      <c r="F14" s="38"/>
    </row>
    <row r="15" spans="1:6" ht="20.100000000000001" customHeight="1">
      <c r="A15" s="34" t="s">
        <v>14</v>
      </c>
      <c r="B15" s="35" t="s">
        <v>15</v>
      </c>
      <c r="C15" s="36"/>
      <c r="D15" s="37"/>
      <c r="E15" s="36"/>
      <c r="F15" s="38"/>
    </row>
    <row r="16" spans="1:6" ht="20.100000000000001" customHeight="1">
      <c r="A16" s="28"/>
      <c r="B16" s="39" t="s">
        <v>16</v>
      </c>
      <c r="C16" s="23"/>
      <c r="D16" s="40">
        <v>6000000</v>
      </c>
      <c r="E16" s="55">
        <v>10000000</v>
      </c>
      <c r="F16" s="25"/>
    </row>
    <row r="17" spans="1:6" ht="15.75">
      <c r="A17" s="28"/>
      <c r="B17" s="39" t="s">
        <v>17</v>
      </c>
      <c r="C17" s="42">
        <v>50000000</v>
      </c>
      <c r="D17" s="40"/>
      <c r="E17" s="42"/>
      <c r="F17" s="25"/>
    </row>
    <row r="18" spans="1:6" ht="31.5">
      <c r="A18" s="28"/>
      <c r="B18" s="39" t="s">
        <v>18</v>
      </c>
      <c r="C18" s="23"/>
      <c r="D18" s="40"/>
      <c r="E18" s="23"/>
      <c r="F18" s="41"/>
    </row>
    <row r="19" spans="1:6" ht="20.100000000000001" customHeight="1">
      <c r="A19" s="34">
        <v>2</v>
      </c>
      <c r="B19" s="35" t="s">
        <v>19</v>
      </c>
      <c r="C19" s="23"/>
      <c r="D19" s="40"/>
      <c r="E19" s="23"/>
      <c r="F19" s="25"/>
    </row>
    <row r="20" spans="1:6" ht="20.100000000000001" customHeight="1">
      <c r="A20" s="28"/>
      <c r="B20" s="29" t="s">
        <v>20</v>
      </c>
      <c r="C20" s="23"/>
      <c r="D20" s="40"/>
      <c r="E20" s="23"/>
      <c r="F20" s="25" t="s">
        <v>21</v>
      </c>
    </row>
    <row r="21" spans="1:6" ht="20.100000000000001" customHeight="1">
      <c r="A21" s="28"/>
      <c r="B21" s="29" t="s">
        <v>22</v>
      </c>
      <c r="C21" s="23"/>
      <c r="D21" s="40"/>
      <c r="E21" s="23"/>
      <c r="F21" s="25" t="s">
        <v>21</v>
      </c>
    </row>
    <row r="22" spans="1:6" ht="20.100000000000001" customHeight="1">
      <c r="A22" s="28"/>
      <c r="B22" s="39" t="s">
        <v>23</v>
      </c>
      <c r="C22" s="23">
        <v>50000000</v>
      </c>
      <c r="D22" s="40">
        <v>46200000</v>
      </c>
      <c r="E22" s="23">
        <v>50000000</v>
      </c>
      <c r="F22" s="25" t="s">
        <v>21</v>
      </c>
    </row>
    <row r="23" spans="1:6" ht="21.75" customHeight="1">
      <c r="A23" s="28"/>
      <c r="B23" s="39" t="s">
        <v>24</v>
      </c>
      <c r="C23" s="42"/>
      <c r="D23" s="43">
        <v>40000000</v>
      </c>
      <c r="E23" s="42"/>
      <c r="F23" s="25" t="s">
        <v>25</v>
      </c>
    </row>
    <row r="24" spans="1:6" ht="20.100000000000001" customHeight="1">
      <c r="A24" s="28"/>
      <c r="B24" s="29" t="s">
        <v>26</v>
      </c>
      <c r="C24" s="23"/>
      <c r="D24" s="40"/>
      <c r="E24" s="23"/>
      <c r="F24" s="25"/>
    </row>
    <row r="25" spans="1:6" ht="20.100000000000001" customHeight="1">
      <c r="A25" s="28"/>
      <c r="B25" s="29" t="s">
        <v>60</v>
      </c>
      <c r="C25" s="23">
        <v>200000000</v>
      </c>
      <c r="D25" s="40">
        <v>160000000</v>
      </c>
      <c r="E25" s="23">
        <v>200000000</v>
      </c>
      <c r="F25" s="25"/>
    </row>
    <row r="26" spans="1:6" ht="15.75">
      <c r="A26" s="28"/>
      <c r="B26" s="44" t="s">
        <v>27</v>
      </c>
      <c r="C26" s="23">
        <v>50000000</v>
      </c>
      <c r="D26" s="43"/>
      <c r="E26" s="48">
        <v>50000000</v>
      </c>
      <c r="F26" s="25"/>
    </row>
    <row r="27" spans="1:6" ht="13.5" customHeight="1">
      <c r="A27" s="100" t="s">
        <v>4</v>
      </c>
      <c r="B27" s="100" t="s">
        <v>5</v>
      </c>
      <c r="C27" s="106" t="s">
        <v>61</v>
      </c>
      <c r="D27" s="107"/>
      <c r="E27" s="45" t="s">
        <v>64</v>
      </c>
      <c r="F27" s="104" t="s">
        <v>67</v>
      </c>
    </row>
    <row r="28" spans="1:6" ht="21" customHeight="1">
      <c r="A28" s="101"/>
      <c r="B28" s="101"/>
      <c r="C28" s="45" t="s">
        <v>6</v>
      </c>
      <c r="D28" s="45" t="s">
        <v>7</v>
      </c>
      <c r="E28" s="45" t="s">
        <v>6</v>
      </c>
      <c r="F28" s="105"/>
    </row>
    <row r="29" spans="1:6" ht="20.100000000000001" customHeight="1">
      <c r="A29" s="28"/>
      <c r="B29" s="44" t="s">
        <v>28</v>
      </c>
      <c r="C29" s="23">
        <v>40000000</v>
      </c>
      <c r="D29" s="43">
        <v>40000000</v>
      </c>
      <c r="E29" s="23">
        <v>40000000</v>
      </c>
      <c r="F29" s="25" t="s">
        <v>29</v>
      </c>
    </row>
    <row r="30" spans="1:6" ht="20.100000000000001" customHeight="1">
      <c r="A30" s="34">
        <v>3</v>
      </c>
      <c r="B30" s="35" t="s">
        <v>30</v>
      </c>
      <c r="C30" s="23"/>
      <c r="D30" s="40"/>
      <c r="E30" s="23"/>
      <c r="F30" s="25"/>
    </row>
    <row r="31" spans="1:6" ht="20.100000000000001" customHeight="1">
      <c r="A31" s="28"/>
      <c r="B31" s="39" t="s">
        <v>31</v>
      </c>
      <c r="C31" s="42">
        <v>250000000</v>
      </c>
      <c r="D31" s="40"/>
      <c r="E31" s="56"/>
      <c r="F31" s="38"/>
    </row>
    <row r="32" spans="1:6" ht="20.100000000000001" customHeight="1">
      <c r="A32" s="28"/>
      <c r="B32" s="46" t="s">
        <v>32</v>
      </c>
      <c r="C32" s="23"/>
      <c r="D32" s="40"/>
      <c r="E32" s="23"/>
      <c r="F32" s="25"/>
    </row>
    <row r="33" spans="1:6" ht="20.100000000000001" customHeight="1">
      <c r="A33" s="28"/>
      <c r="B33" s="39" t="s">
        <v>33</v>
      </c>
      <c r="C33" s="23"/>
      <c r="D33" s="40"/>
      <c r="E33" s="23"/>
      <c r="F33" s="25" t="s">
        <v>34</v>
      </c>
    </row>
    <row r="34" spans="1:6" ht="20.100000000000001" customHeight="1">
      <c r="A34" s="28"/>
      <c r="B34" s="39" t="s">
        <v>35</v>
      </c>
      <c r="C34" s="23"/>
      <c r="D34" s="40"/>
      <c r="E34" s="23"/>
      <c r="F34" s="25" t="s">
        <v>58</v>
      </c>
    </row>
    <row r="35" spans="1:6" ht="53.25" customHeight="1">
      <c r="A35" s="28"/>
      <c r="B35" s="39" t="s">
        <v>36</v>
      </c>
      <c r="C35" s="23"/>
      <c r="D35" s="40"/>
      <c r="E35" s="23"/>
      <c r="F35" s="41" t="s">
        <v>59</v>
      </c>
    </row>
    <row r="36" spans="1:6" ht="20.100000000000001" customHeight="1">
      <c r="A36" s="28"/>
      <c r="B36" s="57" t="s">
        <v>37</v>
      </c>
      <c r="C36" s="42">
        <v>45000000</v>
      </c>
      <c r="D36" s="40"/>
      <c r="E36" s="42"/>
      <c r="F36" s="25"/>
    </row>
    <row r="37" spans="1:6" ht="20.100000000000001" customHeight="1">
      <c r="A37" s="30"/>
      <c r="B37" s="57" t="s">
        <v>38</v>
      </c>
      <c r="C37" s="42">
        <v>30000000</v>
      </c>
      <c r="D37" s="40"/>
      <c r="E37" s="42"/>
      <c r="F37" s="25"/>
    </row>
    <row r="38" spans="1:6" ht="20.100000000000001" customHeight="1">
      <c r="A38" s="34">
        <v>4</v>
      </c>
      <c r="B38" s="35" t="s">
        <v>39</v>
      </c>
      <c r="C38" s="23"/>
      <c r="D38" s="40"/>
      <c r="E38" s="23"/>
      <c r="F38" s="25"/>
    </row>
    <row r="39" spans="1:6" ht="20.100000000000001" customHeight="1">
      <c r="A39" s="28"/>
      <c r="B39" s="39" t="s">
        <v>40</v>
      </c>
      <c r="C39" s="23">
        <v>100000000</v>
      </c>
      <c r="D39" s="40"/>
      <c r="E39" s="23">
        <v>100000000</v>
      </c>
      <c r="F39" s="25"/>
    </row>
    <row r="40" spans="1:6" ht="20.100000000000001" customHeight="1">
      <c r="A40" s="28"/>
      <c r="B40" s="39" t="s">
        <v>41</v>
      </c>
      <c r="C40" s="23">
        <v>100000000</v>
      </c>
      <c r="D40" s="40"/>
      <c r="E40" s="23">
        <v>100000000</v>
      </c>
      <c r="F40" s="38"/>
    </row>
    <row r="41" spans="1:6" ht="20.100000000000001" customHeight="1">
      <c r="A41" s="34">
        <v>5</v>
      </c>
      <c r="B41" s="35" t="s">
        <v>42</v>
      </c>
      <c r="C41" s="23"/>
      <c r="D41" s="47"/>
      <c r="E41" s="23"/>
      <c r="F41" s="25"/>
    </row>
    <row r="42" spans="1:6" ht="42.75" customHeight="1">
      <c r="A42" s="28"/>
      <c r="B42" s="39" t="s">
        <v>43</v>
      </c>
      <c r="C42" s="23">
        <v>5000000</v>
      </c>
      <c r="D42" s="40">
        <v>8173150</v>
      </c>
      <c r="E42" s="48">
        <v>10000000</v>
      </c>
      <c r="F42" s="25" t="s">
        <v>44</v>
      </c>
    </row>
    <row r="43" spans="1:6" ht="15.75">
      <c r="A43" s="28"/>
      <c r="B43" s="39" t="s">
        <v>45</v>
      </c>
      <c r="C43" s="23">
        <v>50000000</v>
      </c>
      <c r="D43" s="49">
        <v>50000000</v>
      </c>
      <c r="E43" s="23">
        <v>50000000</v>
      </c>
      <c r="F43" s="38"/>
    </row>
    <row r="44" spans="1:6" ht="20.25" customHeight="1">
      <c r="A44" s="34">
        <v>6</v>
      </c>
      <c r="B44" s="35" t="s">
        <v>46</v>
      </c>
      <c r="C44" s="23"/>
      <c r="D44" s="47"/>
      <c r="E44" s="23"/>
      <c r="F44" s="25"/>
    </row>
    <row r="45" spans="1:6" ht="33.75" customHeight="1">
      <c r="A45" s="28"/>
      <c r="B45" s="39" t="s">
        <v>47</v>
      </c>
      <c r="C45" s="23"/>
      <c r="D45" s="40"/>
      <c r="E45" s="23"/>
      <c r="F45" s="25"/>
    </row>
    <row r="46" spans="1:6" ht="20.100000000000001" customHeight="1">
      <c r="A46" s="28"/>
      <c r="B46" s="39" t="s">
        <v>48</v>
      </c>
      <c r="C46" s="23"/>
      <c r="D46" s="40"/>
      <c r="E46" s="23"/>
      <c r="F46" s="25"/>
    </row>
    <row r="47" spans="1:6" ht="20.100000000000001" customHeight="1">
      <c r="A47" s="34"/>
      <c r="B47" s="31" t="s">
        <v>49</v>
      </c>
      <c r="C47" s="50">
        <f>SUM(C15:C46)</f>
        <v>970000000</v>
      </c>
      <c r="D47" s="50">
        <f>SUM(D15:D46)</f>
        <v>350373150</v>
      </c>
      <c r="E47" s="50">
        <f>SUM(E15:E46)</f>
        <v>610000000</v>
      </c>
      <c r="F47" s="25"/>
    </row>
    <row r="48" spans="1:6" ht="20.100000000000001" customHeight="1">
      <c r="A48" s="30"/>
      <c r="B48" s="31" t="s">
        <v>50</v>
      </c>
      <c r="C48" s="51">
        <f>C13-C47</f>
        <v>322600574</v>
      </c>
      <c r="D48" s="52">
        <f>C13-D47</f>
        <v>942227424</v>
      </c>
      <c r="E48" s="53">
        <f>E13-E47</f>
        <v>998132206</v>
      </c>
      <c r="F48" s="54"/>
    </row>
    <row r="49" spans="1:6" ht="8.25" customHeight="1"/>
    <row r="50" spans="1:6" s="9" customFormat="1" ht="16.5">
      <c r="A50" s="7"/>
      <c r="B50" s="15" t="s">
        <v>51</v>
      </c>
      <c r="C50" s="97" t="s">
        <v>52</v>
      </c>
      <c r="D50" s="97"/>
      <c r="E50" s="15" t="s">
        <v>53</v>
      </c>
      <c r="F50" s="8" t="s">
        <v>54</v>
      </c>
    </row>
    <row r="51" spans="1:6" s="9" customFormat="1" ht="32.25" customHeight="1">
      <c r="A51" s="15"/>
      <c r="B51" s="7"/>
      <c r="C51" s="7"/>
      <c r="D51" s="7"/>
      <c r="E51" s="7"/>
    </row>
    <row r="52" spans="1:6" s="9" customFormat="1" ht="16.5">
      <c r="A52" s="15"/>
      <c r="B52" s="7"/>
      <c r="C52" s="7"/>
      <c r="D52" s="7"/>
      <c r="E52" s="7"/>
    </row>
    <row r="53" spans="1:6" s="11" customFormat="1" ht="21" customHeight="1">
      <c r="A53" s="10"/>
      <c r="B53" s="18" t="s">
        <v>55</v>
      </c>
      <c r="C53" s="98" t="s">
        <v>56</v>
      </c>
      <c r="D53" s="98"/>
      <c r="E53" s="16" t="s">
        <v>65</v>
      </c>
      <c r="F53" s="14" t="s">
        <v>57</v>
      </c>
    </row>
  </sheetData>
  <mergeCells count="11">
    <mergeCell ref="C50:D50"/>
    <mergeCell ref="C53:D53"/>
    <mergeCell ref="A6:F6"/>
    <mergeCell ref="A8:A9"/>
    <mergeCell ref="B8:B9"/>
    <mergeCell ref="C8:D8"/>
    <mergeCell ref="F8:F9"/>
    <mergeCell ref="A27:A28"/>
    <mergeCell ref="B27:B28"/>
    <mergeCell ref="C27:D27"/>
    <mergeCell ref="F27:F28"/>
  </mergeCells>
  <pageMargins left="0.39370078740157483" right="0" top="0.92181102362204714" bottom="0.39370078740157483" header="0" footer="0"/>
  <pageSetup scale="81" fitToHeight="0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22" sqref="F22"/>
    </sheetView>
  </sheetViews>
  <sheetFormatPr defaultRowHeight="12.75"/>
  <cols>
    <col min="1" max="1" width="6.1640625" customWidth="1"/>
    <col min="2" max="2" width="38.1640625" customWidth="1"/>
    <col min="3" max="3" width="18.33203125" customWidth="1"/>
    <col min="4" max="4" width="19" customWidth="1"/>
    <col min="5" max="5" width="23.6640625" customWidth="1"/>
    <col min="6" max="6" width="29.1640625" style="5" customWidth="1"/>
  </cols>
  <sheetData>
    <row r="1" spans="1:6" ht="18.75">
      <c r="A1" s="2" t="s">
        <v>0</v>
      </c>
      <c r="B1" s="1"/>
      <c r="C1" s="1"/>
      <c r="D1" s="1"/>
      <c r="E1" s="12" t="s">
        <v>1</v>
      </c>
    </row>
    <row r="2" spans="1:6" ht="18.75">
      <c r="A2" s="3" t="s">
        <v>2</v>
      </c>
      <c r="B2" s="1"/>
      <c r="C2" s="1"/>
      <c r="D2" s="1"/>
      <c r="E2" s="13" t="s">
        <v>3</v>
      </c>
    </row>
    <row r="3" spans="1:6" ht="11.25" customHeight="1">
      <c r="A3" s="4"/>
      <c r="B3" s="1"/>
      <c r="C3" s="1"/>
      <c r="D3" s="1"/>
      <c r="E3" s="1"/>
    </row>
    <row r="4" spans="1:6" ht="18">
      <c r="A4" s="1"/>
      <c r="B4" s="19"/>
      <c r="C4" s="1"/>
      <c r="D4" s="1"/>
      <c r="E4" s="1"/>
      <c r="F4" s="6" t="s">
        <v>69</v>
      </c>
    </row>
    <row r="5" spans="1:6" ht="11.25" customHeight="1">
      <c r="A5" s="60"/>
      <c r="C5" s="1"/>
      <c r="D5" s="1"/>
      <c r="E5" s="1"/>
    </row>
    <row r="6" spans="1:6" ht="18.75">
      <c r="A6" s="99" t="s">
        <v>68</v>
      </c>
      <c r="B6" s="99"/>
      <c r="C6" s="99"/>
      <c r="D6" s="99"/>
      <c r="E6" s="99"/>
      <c r="F6" s="99"/>
    </row>
    <row r="7" spans="1:6" ht="18.75">
      <c r="A7" s="60"/>
      <c r="B7" s="60"/>
      <c r="C7" s="60"/>
      <c r="D7" s="60"/>
      <c r="E7" s="60"/>
      <c r="F7" s="60"/>
    </row>
    <row r="8" spans="1:6" ht="13.5" customHeight="1">
      <c r="A8" s="100" t="s">
        <v>4</v>
      </c>
      <c r="B8" s="100" t="s">
        <v>5</v>
      </c>
      <c r="C8" s="102" t="s">
        <v>64</v>
      </c>
      <c r="D8" s="103"/>
      <c r="E8" s="20" t="s">
        <v>70</v>
      </c>
      <c r="F8" s="104" t="s">
        <v>73</v>
      </c>
    </row>
    <row r="9" spans="1:6" ht="19.5" customHeight="1">
      <c r="A9" s="101"/>
      <c r="B9" s="101"/>
      <c r="C9" s="20" t="s">
        <v>6</v>
      </c>
      <c r="D9" s="20" t="s">
        <v>7</v>
      </c>
      <c r="E9" s="20" t="s">
        <v>6</v>
      </c>
      <c r="F9" s="105"/>
    </row>
    <row r="10" spans="1:6" ht="20.100000000000001" customHeight="1">
      <c r="A10" s="21" t="s">
        <v>8</v>
      </c>
      <c r="B10" s="22" t="s">
        <v>9</v>
      </c>
      <c r="C10" s="23"/>
      <c r="D10" s="23"/>
      <c r="E10" s="24"/>
      <c r="F10" s="25"/>
    </row>
    <row r="11" spans="1:6" ht="20.100000000000001" customHeight="1">
      <c r="A11" s="21"/>
      <c r="B11" s="26" t="s">
        <v>72</v>
      </c>
      <c r="C11" s="23">
        <v>942227424</v>
      </c>
      <c r="D11" s="23">
        <v>942227424</v>
      </c>
      <c r="E11" s="27">
        <v>1524879106</v>
      </c>
      <c r="F11" s="25" t="s">
        <v>74</v>
      </c>
    </row>
    <row r="12" spans="1:6" ht="72.75" customHeight="1">
      <c r="A12" s="28"/>
      <c r="B12" s="29" t="s">
        <v>71</v>
      </c>
      <c r="C12" s="23">
        <v>665904782</v>
      </c>
      <c r="D12" s="23">
        <v>665904782</v>
      </c>
      <c r="E12" s="62"/>
      <c r="F12" s="62"/>
    </row>
    <row r="13" spans="1:6" ht="72.75" customHeight="1">
      <c r="A13" s="28"/>
      <c r="B13" s="29" t="s">
        <v>82</v>
      </c>
      <c r="C13" s="23"/>
      <c r="D13" s="23"/>
      <c r="E13" s="62"/>
      <c r="F13" s="62" t="s">
        <v>77</v>
      </c>
    </row>
    <row r="14" spans="1:6" ht="20.100000000000001" customHeight="1">
      <c r="A14" s="30"/>
      <c r="B14" s="31" t="s">
        <v>11</v>
      </c>
      <c r="C14" s="32">
        <f>SUM(C11:C13)</f>
        <v>1608132206</v>
      </c>
      <c r="D14" s="32">
        <f>SUM(D11:D13)</f>
        <v>1608132206</v>
      </c>
      <c r="E14" s="32">
        <f>SUM(E10:E13)</f>
        <v>1524879106</v>
      </c>
      <c r="F14" s="33"/>
    </row>
    <row r="15" spans="1:6" ht="20.100000000000001" customHeight="1">
      <c r="A15" s="34" t="s">
        <v>12</v>
      </c>
      <c r="B15" s="35" t="s">
        <v>13</v>
      </c>
      <c r="C15" s="36"/>
      <c r="D15" s="37"/>
      <c r="E15" s="36"/>
      <c r="F15" s="38"/>
    </row>
    <row r="16" spans="1:6" ht="20.100000000000001" customHeight="1">
      <c r="A16" s="28"/>
      <c r="B16" s="61" t="s">
        <v>78</v>
      </c>
      <c r="C16" s="23">
        <v>10000000</v>
      </c>
      <c r="D16" s="40">
        <v>10000000</v>
      </c>
      <c r="E16" s="55">
        <v>10000000</v>
      </c>
      <c r="F16" s="25"/>
    </row>
    <row r="17" spans="1:6" ht="33" customHeight="1">
      <c r="A17" s="28"/>
      <c r="B17" s="39" t="s">
        <v>75</v>
      </c>
      <c r="C17" s="23">
        <v>50000000</v>
      </c>
      <c r="D17" s="40">
        <v>28500000</v>
      </c>
      <c r="E17" s="23">
        <v>50000000</v>
      </c>
      <c r="F17" s="25"/>
    </row>
    <row r="18" spans="1:6" ht="30.75" customHeight="1">
      <c r="A18" s="28"/>
      <c r="B18" s="39" t="s">
        <v>76</v>
      </c>
      <c r="C18" s="23">
        <v>50000000</v>
      </c>
      <c r="D18" s="43"/>
      <c r="E18" s="48">
        <v>50000000</v>
      </c>
      <c r="F18" s="25"/>
    </row>
    <row r="19" spans="1:6" ht="32.25" customHeight="1">
      <c r="A19" s="28"/>
      <c r="B19" s="44" t="s">
        <v>28</v>
      </c>
      <c r="C19" s="23">
        <v>40000000</v>
      </c>
      <c r="D19" s="43">
        <v>40000000</v>
      </c>
      <c r="E19" s="23">
        <v>40000000</v>
      </c>
      <c r="F19" s="25" t="s">
        <v>29</v>
      </c>
    </row>
    <row r="20" spans="1:6" ht="20.100000000000001" customHeight="1">
      <c r="A20" s="28"/>
      <c r="B20" s="39" t="s">
        <v>79</v>
      </c>
      <c r="C20" s="23">
        <v>100000000</v>
      </c>
      <c r="D20" s="40"/>
      <c r="E20" s="23">
        <v>50000000</v>
      </c>
      <c r="F20" s="25"/>
    </row>
    <row r="21" spans="1:6" ht="20.100000000000001" customHeight="1">
      <c r="A21" s="28"/>
      <c r="B21" s="39" t="s">
        <v>81</v>
      </c>
      <c r="C21" s="23">
        <v>100000000</v>
      </c>
      <c r="D21" s="40"/>
      <c r="E21" s="23">
        <v>50000000</v>
      </c>
      <c r="F21" s="38"/>
    </row>
    <row r="22" spans="1:6" ht="62.25" customHeight="1">
      <c r="A22" s="28"/>
      <c r="B22" s="39" t="s">
        <v>43</v>
      </c>
      <c r="C22" s="23">
        <v>10000000</v>
      </c>
      <c r="D22" s="40">
        <v>4753100</v>
      </c>
      <c r="E22" s="48">
        <v>10000000</v>
      </c>
      <c r="F22" s="25" t="s">
        <v>44</v>
      </c>
    </row>
    <row r="23" spans="1:6" ht="31.5">
      <c r="A23" s="28"/>
      <c r="B23" s="39" t="s">
        <v>80</v>
      </c>
      <c r="C23" s="23">
        <v>50000000</v>
      </c>
      <c r="D23" s="49"/>
      <c r="E23" s="23">
        <v>50000000</v>
      </c>
      <c r="F23" s="38"/>
    </row>
    <row r="24" spans="1:6" ht="20.100000000000001" customHeight="1">
      <c r="A24" s="34"/>
      <c r="B24" s="31" t="s">
        <v>49</v>
      </c>
      <c r="C24" s="50">
        <f>SUM(C16:C23)</f>
        <v>410000000</v>
      </c>
      <c r="D24" s="50">
        <f>SUM(D16:D23)</f>
        <v>83253100</v>
      </c>
      <c r="E24" s="50">
        <f>SUM(E16:E23)</f>
        <v>310000000</v>
      </c>
      <c r="F24" s="25"/>
    </row>
    <row r="25" spans="1:6" ht="20.100000000000001" customHeight="1">
      <c r="A25" s="30"/>
      <c r="B25" s="31" t="s">
        <v>50</v>
      </c>
      <c r="C25" s="51">
        <f>C14-C24</f>
        <v>1198132206</v>
      </c>
      <c r="D25" s="52">
        <f>C14-D24</f>
        <v>1524879106</v>
      </c>
      <c r="E25" s="53">
        <f>E14-E24</f>
        <v>1214879106</v>
      </c>
      <c r="F25" s="54"/>
    </row>
    <row r="26" spans="1:6" ht="8.25" customHeight="1"/>
    <row r="27" spans="1:6" s="9" customFormat="1" ht="16.5">
      <c r="A27" s="7"/>
      <c r="B27" s="58" t="s">
        <v>51</v>
      </c>
      <c r="C27" s="97" t="s">
        <v>52</v>
      </c>
      <c r="D27" s="97"/>
      <c r="E27" s="58" t="s">
        <v>53</v>
      </c>
      <c r="F27" s="8" t="s">
        <v>54</v>
      </c>
    </row>
    <row r="28" spans="1:6" s="9" customFormat="1" ht="32.25" customHeight="1">
      <c r="A28" s="58"/>
      <c r="B28" s="7"/>
      <c r="C28" s="7"/>
      <c r="D28" s="7"/>
      <c r="E28" s="7"/>
    </row>
    <row r="29" spans="1:6" s="9" customFormat="1" ht="16.5">
      <c r="A29" s="58"/>
      <c r="B29" s="7"/>
      <c r="C29" s="7"/>
      <c r="D29" s="7"/>
      <c r="E29" s="7"/>
    </row>
    <row r="30" spans="1:6" s="11" customFormat="1" ht="21" customHeight="1">
      <c r="A30" s="10"/>
      <c r="B30" s="18" t="s">
        <v>55</v>
      </c>
      <c r="C30" s="98" t="s">
        <v>56</v>
      </c>
      <c r="D30" s="98"/>
      <c r="E30" s="59" t="s">
        <v>65</v>
      </c>
      <c r="F30" s="14" t="s">
        <v>57</v>
      </c>
    </row>
  </sheetData>
  <mergeCells count="7">
    <mergeCell ref="C27:D27"/>
    <mergeCell ref="C30:D30"/>
    <mergeCell ref="A6:F6"/>
    <mergeCell ref="A8:A9"/>
    <mergeCell ref="B8:B9"/>
    <mergeCell ref="C8:D8"/>
    <mergeCell ref="F8:F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I6" sqref="I6"/>
    </sheetView>
  </sheetViews>
  <sheetFormatPr defaultRowHeight="12.75"/>
  <cols>
    <col min="1" max="1" width="6" customWidth="1"/>
    <col min="2" max="2" width="47.5" customWidth="1"/>
    <col min="3" max="3" width="31.33203125" customWidth="1"/>
    <col min="4" max="4" width="34.6640625" customWidth="1"/>
    <col min="5" max="5" width="26.83203125" customWidth="1"/>
    <col min="257" max="257" width="6" customWidth="1"/>
    <col min="258" max="258" width="38" customWidth="1"/>
    <col min="259" max="259" width="22.1640625" customWidth="1"/>
    <col min="260" max="261" width="28.83203125" customWidth="1"/>
    <col min="513" max="513" width="6" customWidth="1"/>
    <col min="514" max="514" width="38" customWidth="1"/>
    <col min="515" max="515" width="22.1640625" customWidth="1"/>
    <col min="516" max="517" width="28.83203125" customWidth="1"/>
    <col min="769" max="769" width="6" customWidth="1"/>
    <col min="770" max="770" width="38" customWidth="1"/>
    <col min="771" max="771" width="22.1640625" customWidth="1"/>
    <col min="772" max="773" width="28.83203125" customWidth="1"/>
    <col min="1025" max="1025" width="6" customWidth="1"/>
    <col min="1026" max="1026" width="38" customWidth="1"/>
    <col min="1027" max="1027" width="22.1640625" customWidth="1"/>
    <col min="1028" max="1029" width="28.83203125" customWidth="1"/>
    <col min="1281" max="1281" width="6" customWidth="1"/>
    <col min="1282" max="1282" width="38" customWidth="1"/>
    <col min="1283" max="1283" width="22.1640625" customWidth="1"/>
    <col min="1284" max="1285" width="28.83203125" customWidth="1"/>
    <col min="1537" max="1537" width="6" customWidth="1"/>
    <col min="1538" max="1538" width="38" customWidth="1"/>
    <col min="1539" max="1539" width="22.1640625" customWidth="1"/>
    <col min="1540" max="1541" width="28.83203125" customWidth="1"/>
    <col min="1793" max="1793" width="6" customWidth="1"/>
    <col min="1794" max="1794" width="38" customWidth="1"/>
    <col min="1795" max="1795" width="22.1640625" customWidth="1"/>
    <col min="1796" max="1797" width="28.83203125" customWidth="1"/>
    <col min="2049" max="2049" width="6" customWidth="1"/>
    <col min="2050" max="2050" width="38" customWidth="1"/>
    <col min="2051" max="2051" width="22.1640625" customWidth="1"/>
    <col min="2052" max="2053" width="28.83203125" customWidth="1"/>
    <col min="2305" max="2305" width="6" customWidth="1"/>
    <col min="2306" max="2306" width="38" customWidth="1"/>
    <col min="2307" max="2307" width="22.1640625" customWidth="1"/>
    <col min="2308" max="2309" width="28.83203125" customWidth="1"/>
    <col min="2561" max="2561" width="6" customWidth="1"/>
    <col min="2562" max="2562" width="38" customWidth="1"/>
    <col min="2563" max="2563" width="22.1640625" customWidth="1"/>
    <col min="2564" max="2565" width="28.83203125" customWidth="1"/>
    <col min="2817" max="2817" width="6" customWidth="1"/>
    <col min="2818" max="2818" width="38" customWidth="1"/>
    <col min="2819" max="2819" width="22.1640625" customWidth="1"/>
    <col min="2820" max="2821" width="28.83203125" customWidth="1"/>
    <col min="3073" max="3073" width="6" customWidth="1"/>
    <col min="3074" max="3074" width="38" customWidth="1"/>
    <col min="3075" max="3075" width="22.1640625" customWidth="1"/>
    <col min="3076" max="3077" width="28.83203125" customWidth="1"/>
    <col min="3329" max="3329" width="6" customWidth="1"/>
    <col min="3330" max="3330" width="38" customWidth="1"/>
    <col min="3331" max="3331" width="22.1640625" customWidth="1"/>
    <col min="3332" max="3333" width="28.83203125" customWidth="1"/>
    <col min="3585" max="3585" width="6" customWidth="1"/>
    <col min="3586" max="3586" width="38" customWidth="1"/>
    <col min="3587" max="3587" width="22.1640625" customWidth="1"/>
    <col min="3588" max="3589" width="28.83203125" customWidth="1"/>
    <col min="3841" max="3841" width="6" customWidth="1"/>
    <col min="3842" max="3842" width="38" customWidth="1"/>
    <col min="3843" max="3843" width="22.1640625" customWidth="1"/>
    <col min="3844" max="3845" width="28.83203125" customWidth="1"/>
    <col min="4097" max="4097" width="6" customWidth="1"/>
    <col min="4098" max="4098" width="38" customWidth="1"/>
    <col min="4099" max="4099" width="22.1640625" customWidth="1"/>
    <col min="4100" max="4101" width="28.83203125" customWidth="1"/>
    <col min="4353" max="4353" width="6" customWidth="1"/>
    <col min="4354" max="4354" width="38" customWidth="1"/>
    <col min="4355" max="4355" width="22.1640625" customWidth="1"/>
    <col min="4356" max="4357" width="28.83203125" customWidth="1"/>
    <col min="4609" max="4609" width="6" customWidth="1"/>
    <col min="4610" max="4610" width="38" customWidth="1"/>
    <col min="4611" max="4611" width="22.1640625" customWidth="1"/>
    <col min="4612" max="4613" width="28.83203125" customWidth="1"/>
    <col min="4865" max="4865" width="6" customWidth="1"/>
    <col min="4866" max="4866" width="38" customWidth="1"/>
    <col min="4867" max="4867" width="22.1640625" customWidth="1"/>
    <col min="4868" max="4869" width="28.83203125" customWidth="1"/>
    <col min="5121" max="5121" width="6" customWidth="1"/>
    <col min="5122" max="5122" width="38" customWidth="1"/>
    <col min="5123" max="5123" width="22.1640625" customWidth="1"/>
    <col min="5124" max="5125" width="28.83203125" customWidth="1"/>
    <col min="5377" max="5377" width="6" customWidth="1"/>
    <col min="5378" max="5378" width="38" customWidth="1"/>
    <col min="5379" max="5379" width="22.1640625" customWidth="1"/>
    <col min="5380" max="5381" width="28.83203125" customWidth="1"/>
    <col min="5633" max="5633" width="6" customWidth="1"/>
    <col min="5634" max="5634" width="38" customWidth="1"/>
    <col min="5635" max="5635" width="22.1640625" customWidth="1"/>
    <col min="5636" max="5637" width="28.83203125" customWidth="1"/>
    <col min="5889" max="5889" width="6" customWidth="1"/>
    <col min="5890" max="5890" width="38" customWidth="1"/>
    <col min="5891" max="5891" width="22.1640625" customWidth="1"/>
    <col min="5892" max="5893" width="28.83203125" customWidth="1"/>
    <col min="6145" max="6145" width="6" customWidth="1"/>
    <col min="6146" max="6146" width="38" customWidth="1"/>
    <col min="6147" max="6147" width="22.1640625" customWidth="1"/>
    <col min="6148" max="6149" width="28.83203125" customWidth="1"/>
    <col min="6401" max="6401" width="6" customWidth="1"/>
    <col min="6402" max="6402" width="38" customWidth="1"/>
    <col min="6403" max="6403" width="22.1640625" customWidth="1"/>
    <col min="6404" max="6405" width="28.83203125" customWidth="1"/>
    <col min="6657" max="6657" width="6" customWidth="1"/>
    <col min="6658" max="6658" width="38" customWidth="1"/>
    <col min="6659" max="6659" width="22.1640625" customWidth="1"/>
    <col min="6660" max="6661" width="28.83203125" customWidth="1"/>
    <col min="6913" max="6913" width="6" customWidth="1"/>
    <col min="6914" max="6914" width="38" customWidth="1"/>
    <col min="6915" max="6915" width="22.1640625" customWidth="1"/>
    <col min="6916" max="6917" width="28.83203125" customWidth="1"/>
    <col min="7169" max="7169" width="6" customWidth="1"/>
    <col min="7170" max="7170" width="38" customWidth="1"/>
    <col min="7171" max="7171" width="22.1640625" customWidth="1"/>
    <col min="7172" max="7173" width="28.83203125" customWidth="1"/>
    <col min="7425" max="7425" width="6" customWidth="1"/>
    <col min="7426" max="7426" width="38" customWidth="1"/>
    <col min="7427" max="7427" width="22.1640625" customWidth="1"/>
    <col min="7428" max="7429" width="28.83203125" customWidth="1"/>
    <col min="7681" max="7681" width="6" customWidth="1"/>
    <col min="7682" max="7682" width="38" customWidth="1"/>
    <col min="7683" max="7683" width="22.1640625" customWidth="1"/>
    <col min="7684" max="7685" width="28.83203125" customWidth="1"/>
    <col min="7937" max="7937" width="6" customWidth="1"/>
    <col min="7938" max="7938" width="38" customWidth="1"/>
    <col min="7939" max="7939" width="22.1640625" customWidth="1"/>
    <col min="7940" max="7941" width="28.83203125" customWidth="1"/>
    <col min="8193" max="8193" width="6" customWidth="1"/>
    <col min="8194" max="8194" width="38" customWidth="1"/>
    <col min="8195" max="8195" width="22.1640625" customWidth="1"/>
    <col min="8196" max="8197" width="28.83203125" customWidth="1"/>
    <col min="8449" max="8449" width="6" customWidth="1"/>
    <col min="8450" max="8450" width="38" customWidth="1"/>
    <col min="8451" max="8451" width="22.1640625" customWidth="1"/>
    <col min="8452" max="8453" width="28.83203125" customWidth="1"/>
    <col min="8705" max="8705" width="6" customWidth="1"/>
    <col min="8706" max="8706" width="38" customWidth="1"/>
    <col min="8707" max="8707" width="22.1640625" customWidth="1"/>
    <col min="8708" max="8709" width="28.83203125" customWidth="1"/>
    <col min="8961" max="8961" width="6" customWidth="1"/>
    <col min="8962" max="8962" width="38" customWidth="1"/>
    <col min="8963" max="8963" width="22.1640625" customWidth="1"/>
    <col min="8964" max="8965" width="28.83203125" customWidth="1"/>
    <col min="9217" max="9217" width="6" customWidth="1"/>
    <col min="9218" max="9218" width="38" customWidth="1"/>
    <col min="9219" max="9219" width="22.1640625" customWidth="1"/>
    <col min="9220" max="9221" width="28.83203125" customWidth="1"/>
    <col min="9473" max="9473" width="6" customWidth="1"/>
    <col min="9474" max="9474" width="38" customWidth="1"/>
    <col min="9475" max="9475" width="22.1640625" customWidth="1"/>
    <col min="9476" max="9477" width="28.83203125" customWidth="1"/>
    <col min="9729" max="9729" width="6" customWidth="1"/>
    <col min="9730" max="9730" width="38" customWidth="1"/>
    <col min="9731" max="9731" width="22.1640625" customWidth="1"/>
    <col min="9732" max="9733" width="28.83203125" customWidth="1"/>
    <col min="9985" max="9985" width="6" customWidth="1"/>
    <col min="9986" max="9986" width="38" customWidth="1"/>
    <col min="9987" max="9987" width="22.1640625" customWidth="1"/>
    <col min="9988" max="9989" width="28.83203125" customWidth="1"/>
    <col min="10241" max="10241" width="6" customWidth="1"/>
    <col min="10242" max="10242" width="38" customWidth="1"/>
    <col min="10243" max="10243" width="22.1640625" customWidth="1"/>
    <col min="10244" max="10245" width="28.83203125" customWidth="1"/>
    <col min="10497" max="10497" width="6" customWidth="1"/>
    <col min="10498" max="10498" width="38" customWidth="1"/>
    <col min="10499" max="10499" width="22.1640625" customWidth="1"/>
    <col min="10500" max="10501" width="28.83203125" customWidth="1"/>
    <col min="10753" max="10753" width="6" customWidth="1"/>
    <col min="10754" max="10754" width="38" customWidth="1"/>
    <col min="10755" max="10755" width="22.1640625" customWidth="1"/>
    <col min="10756" max="10757" width="28.83203125" customWidth="1"/>
    <col min="11009" max="11009" width="6" customWidth="1"/>
    <col min="11010" max="11010" width="38" customWidth="1"/>
    <col min="11011" max="11011" width="22.1640625" customWidth="1"/>
    <col min="11012" max="11013" width="28.83203125" customWidth="1"/>
    <col min="11265" max="11265" width="6" customWidth="1"/>
    <col min="11266" max="11266" width="38" customWidth="1"/>
    <col min="11267" max="11267" width="22.1640625" customWidth="1"/>
    <col min="11268" max="11269" width="28.83203125" customWidth="1"/>
    <col min="11521" max="11521" width="6" customWidth="1"/>
    <col min="11522" max="11522" width="38" customWidth="1"/>
    <col min="11523" max="11523" width="22.1640625" customWidth="1"/>
    <col min="11524" max="11525" width="28.83203125" customWidth="1"/>
    <col min="11777" max="11777" width="6" customWidth="1"/>
    <col min="11778" max="11778" width="38" customWidth="1"/>
    <col min="11779" max="11779" width="22.1640625" customWidth="1"/>
    <col min="11780" max="11781" width="28.83203125" customWidth="1"/>
    <col min="12033" max="12033" width="6" customWidth="1"/>
    <col min="12034" max="12034" width="38" customWidth="1"/>
    <col min="12035" max="12035" width="22.1640625" customWidth="1"/>
    <col min="12036" max="12037" width="28.83203125" customWidth="1"/>
    <col min="12289" max="12289" width="6" customWidth="1"/>
    <col min="12290" max="12290" width="38" customWidth="1"/>
    <col min="12291" max="12291" width="22.1640625" customWidth="1"/>
    <col min="12292" max="12293" width="28.83203125" customWidth="1"/>
    <col min="12545" max="12545" width="6" customWidth="1"/>
    <col min="12546" max="12546" width="38" customWidth="1"/>
    <col min="12547" max="12547" width="22.1640625" customWidth="1"/>
    <col min="12548" max="12549" width="28.83203125" customWidth="1"/>
    <col min="12801" max="12801" width="6" customWidth="1"/>
    <col min="12802" max="12802" width="38" customWidth="1"/>
    <col min="12803" max="12803" width="22.1640625" customWidth="1"/>
    <col min="12804" max="12805" width="28.83203125" customWidth="1"/>
    <col min="13057" max="13057" width="6" customWidth="1"/>
    <col min="13058" max="13058" width="38" customWidth="1"/>
    <col min="13059" max="13059" width="22.1640625" customWidth="1"/>
    <col min="13060" max="13061" width="28.83203125" customWidth="1"/>
    <col min="13313" max="13313" width="6" customWidth="1"/>
    <col min="13314" max="13314" width="38" customWidth="1"/>
    <col min="13315" max="13315" width="22.1640625" customWidth="1"/>
    <col min="13316" max="13317" width="28.83203125" customWidth="1"/>
    <col min="13569" max="13569" width="6" customWidth="1"/>
    <col min="13570" max="13570" width="38" customWidth="1"/>
    <col min="13571" max="13571" width="22.1640625" customWidth="1"/>
    <col min="13572" max="13573" width="28.83203125" customWidth="1"/>
    <col min="13825" max="13825" width="6" customWidth="1"/>
    <col min="13826" max="13826" width="38" customWidth="1"/>
    <col min="13827" max="13827" width="22.1640625" customWidth="1"/>
    <col min="13828" max="13829" width="28.83203125" customWidth="1"/>
    <col min="14081" max="14081" width="6" customWidth="1"/>
    <col min="14082" max="14082" width="38" customWidth="1"/>
    <col min="14083" max="14083" width="22.1640625" customWidth="1"/>
    <col min="14084" max="14085" width="28.83203125" customWidth="1"/>
    <col min="14337" max="14337" width="6" customWidth="1"/>
    <col min="14338" max="14338" width="38" customWidth="1"/>
    <col min="14339" max="14339" width="22.1640625" customWidth="1"/>
    <col min="14340" max="14341" width="28.83203125" customWidth="1"/>
    <col min="14593" max="14593" width="6" customWidth="1"/>
    <col min="14594" max="14594" width="38" customWidth="1"/>
    <col min="14595" max="14595" width="22.1640625" customWidth="1"/>
    <col min="14596" max="14597" width="28.83203125" customWidth="1"/>
    <col min="14849" max="14849" width="6" customWidth="1"/>
    <col min="14850" max="14850" width="38" customWidth="1"/>
    <col min="14851" max="14851" width="22.1640625" customWidth="1"/>
    <col min="14852" max="14853" width="28.83203125" customWidth="1"/>
    <col min="15105" max="15105" width="6" customWidth="1"/>
    <col min="15106" max="15106" width="38" customWidth="1"/>
    <col min="15107" max="15107" width="22.1640625" customWidth="1"/>
    <col min="15108" max="15109" width="28.83203125" customWidth="1"/>
    <col min="15361" max="15361" width="6" customWidth="1"/>
    <col min="15362" max="15362" width="38" customWidth="1"/>
    <col min="15363" max="15363" width="22.1640625" customWidth="1"/>
    <col min="15364" max="15365" width="28.83203125" customWidth="1"/>
    <col min="15617" max="15617" width="6" customWidth="1"/>
    <col min="15618" max="15618" width="38" customWidth="1"/>
    <col min="15619" max="15619" width="22.1640625" customWidth="1"/>
    <col min="15620" max="15621" width="28.83203125" customWidth="1"/>
    <col min="15873" max="15873" width="6" customWidth="1"/>
    <col min="15874" max="15874" width="38" customWidth="1"/>
    <col min="15875" max="15875" width="22.1640625" customWidth="1"/>
    <col min="15876" max="15877" width="28.83203125" customWidth="1"/>
    <col min="16129" max="16129" width="6" customWidth="1"/>
    <col min="16130" max="16130" width="38" customWidth="1"/>
    <col min="16131" max="16131" width="22.1640625" customWidth="1"/>
    <col min="16132" max="16133" width="28.83203125" customWidth="1"/>
  </cols>
  <sheetData>
    <row r="1" spans="1:7" ht="15.75">
      <c r="A1" s="113" t="s">
        <v>102</v>
      </c>
      <c r="B1" s="113"/>
      <c r="C1" s="113"/>
      <c r="D1" s="114" t="s">
        <v>83</v>
      </c>
      <c r="E1" s="114"/>
      <c r="F1" s="63"/>
      <c r="G1" s="63"/>
    </row>
    <row r="2" spans="1:7" ht="15.75">
      <c r="A2" s="115" t="s">
        <v>103</v>
      </c>
      <c r="B2" s="115"/>
      <c r="C2" s="115"/>
      <c r="D2" s="114" t="s">
        <v>3</v>
      </c>
      <c r="E2" s="114"/>
      <c r="F2" s="63"/>
      <c r="G2" s="63"/>
    </row>
    <row r="3" spans="1:7" ht="15.75">
      <c r="A3" s="118"/>
      <c r="B3" s="118"/>
      <c r="C3" s="118"/>
      <c r="D3" s="64"/>
    </row>
    <row r="4" spans="1:7" ht="15.75">
      <c r="A4" s="116"/>
      <c r="B4" s="116"/>
      <c r="C4" s="117" t="s">
        <v>100</v>
      </c>
      <c r="D4" s="117"/>
      <c r="E4" s="117"/>
      <c r="F4" s="65"/>
      <c r="G4" s="65"/>
    </row>
    <row r="5" spans="1:7" ht="15.75">
      <c r="A5" s="66"/>
    </row>
    <row r="6" spans="1:7" ht="42.75" customHeight="1">
      <c r="A6" s="110" t="s">
        <v>104</v>
      </c>
      <c r="B6" s="111"/>
      <c r="C6" s="111"/>
      <c r="D6" s="111"/>
      <c r="E6" s="111"/>
    </row>
    <row r="7" spans="1:7" ht="15.75">
      <c r="A7" s="112"/>
      <c r="B7" s="112"/>
      <c r="C7" s="112"/>
      <c r="D7" s="112"/>
      <c r="E7" s="112"/>
    </row>
    <row r="8" spans="1:7" s="92" customFormat="1" ht="36.75" customHeight="1">
      <c r="A8" s="74" t="s">
        <v>4</v>
      </c>
      <c r="B8" s="90" t="s">
        <v>5</v>
      </c>
      <c r="C8" s="91" t="s">
        <v>88</v>
      </c>
      <c r="D8" s="90" t="s">
        <v>89</v>
      </c>
      <c r="E8" s="90" t="s">
        <v>73</v>
      </c>
      <c r="F8" s="82"/>
    </row>
    <row r="9" spans="1:7" s="92" customFormat="1" ht="36.75" customHeight="1">
      <c r="A9" s="74" t="s">
        <v>90</v>
      </c>
      <c r="B9" s="93" t="s">
        <v>93</v>
      </c>
      <c r="C9" s="90"/>
      <c r="D9" s="90"/>
      <c r="E9" s="90"/>
      <c r="F9" s="82"/>
    </row>
    <row r="10" spans="1:7" s="95" customFormat="1" ht="21">
      <c r="A10" s="68">
        <v>1</v>
      </c>
      <c r="B10" s="69" t="s">
        <v>96</v>
      </c>
      <c r="C10" s="96">
        <v>942227424</v>
      </c>
      <c r="D10" s="70">
        <v>1524879106</v>
      </c>
      <c r="E10" s="71"/>
      <c r="F10" s="82"/>
    </row>
    <row r="11" spans="1:7" s="95" customFormat="1" ht="19.5">
      <c r="A11" s="68">
        <v>2</v>
      </c>
      <c r="B11" s="69" t="s">
        <v>71</v>
      </c>
      <c r="C11" s="94">
        <v>665904782</v>
      </c>
      <c r="D11" s="70"/>
      <c r="E11" s="71"/>
      <c r="F11" s="82"/>
    </row>
    <row r="12" spans="1:7" s="95" customFormat="1" ht="19.5">
      <c r="A12" s="68">
        <v>3</v>
      </c>
      <c r="B12" s="69" t="s">
        <v>82</v>
      </c>
      <c r="C12" s="94"/>
      <c r="D12" s="94">
        <v>800000000</v>
      </c>
      <c r="E12" s="71"/>
      <c r="F12" s="82"/>
    </row>
    <row r="13" spans="1:7" s="95" customFormat="1" ht="21">
      <c r="A13" s="68"/>
      <c r="B13" s="72" t="s">
        <v>91</v>
      </c>
      <c r="C13" s="96">
        <f>SUM(C10:C12)</f>
        <v>1608132206</v>
      </c>
      <c r="D13" s="73">
        <f>SUM(D10:D12)</f>
        <v>2324879106</v>
      </c>
      <c r="E13" s="71"/>
      <c r="F13" s="82"/>
    </row>
    <row r="14" spans="1:7" s="95" customFormat="1" ht="19.5">
      <c r="A14" s="74" t="s">
        <v>92</v>
      </c>
      <c r="B14" s="72" t="s">
        <v>94</v>
      </c>
      <c r="C14" s="94"/>
      <c r="D14" s="71"/>
      <c r="E14" s="71"/>
      <c r="F14" s="82"/>
    </row>
    <row r="15" spans="1:7" s="95" customFormat="1" ht="19.5">
      <c r="A15" s="68">
        <v>1</v>
      </c>
      <c r="B15" s="69" t="s">
        <v>84</v>
      </c>
      <c r="C15" s="75">
        <v>10000000</v>
      </c>
      <c r="D15" s="75">
        <v>10000000</v>
      </c>
      <c r="E15" s="76"/>
      <c r="F15" s="82"/>
    </row>
    <row r="16" spans="1:7" s="95" customFormat="1" ht="19.5">
      <c r="A16" s="68">
        <v>2</v>
      </c>
      <c r="B16" s="77" t="s">
        <v>85</v>
      </c>
      <c r="C16" s="75">
        <v>28500000</v>
      </c>
      <c r="D16" s="75">
        <v>50000000</v>
      </c>
      <c r="E16" s="76"/>
      <c r="F16" s="82"/>
    </row>
    <row r="17" spans="1:6" s="95" customFormat="1" ht="37.5">
      <c r="A17" s="68">
        <v>3</v>
      </c>
      <c r="B17" s="69" t="s">
        <v>86</v>
      </c>
      <c r="C17" s="75">
        <v>40000000</v>
      </c>
      <c r="D17" s="75">
        <v>30000000</v>
      </c>
      <c r="E17" s="78" t="s">
        <v>29</v>
      </c>
      <c r="F17" s="82"/>
    </row>
    <row r="18" spans="1:6" s="95" customFormat="1" ht="93.75">
      <c r="A18" s="68">
        <v>4</v>
      </c>
      <c r="B18" s="69" t="s">
        <v>87</v>
      </c>
      <c r="C18" s="75">
        <v>4753100</v>
      </c>
      <c r="D18" s="75">
        <v>10000000</v>
      </c>
      <c r="E18" s="78" t="s">
        <v>101</v>
      </c>
      <c r="F18" s="82"/>
    </row>
    <row r="19" spans="1:6" s="95" customFormat="1" ht="19.5">
      <c r="A19" s="68">
        <v>5</v>
      </c>
      <c r="B19" s="69" t="s">
        <v>79</v>
      </c>
      <c r="C19" s="75"/>
      <c r="D19" s="75">
        <v>50000000</v>
      </c>
      <c r="E19" s="76"/>
      <c r="F19" s="82"/>
    </row>
    <row r="20" spans="1:6" s="95" customFormat="1" ht="19.5">
      <c r="A20" s="68">
        <v>6</v>
      </c>
      <c r="B20" s="69" t="s">
        <v>81</v>
      </c>
      <c r="C20" s="75"/>
      <c r="D20" s="75">
        <v>50000000</v>
      </c>
      <c r="E20" s="76"/>
      <c r="F20" s="82"/>
    </row>
    <row r="21" spans="1:6" s="95" customFormat="1" ht="37.5">
      <c r="A21" s="68">
        <v>7</v>
      </c>
      <c r="B21" s="69" t="s">
        <v>95</v>
      </c>
      <c r="C21" s="75"/>
      <c r="D21" s="75">
        <v>50000000</v>
      </c>
      <c r="E21" s="76"/>
      <c r="F21" s="82"/>
    </row>
    <row r="22" spans="1:6" s="95" customFormat="1" ht="37.5">
      <c r="A22" s="68">
        <v>8</v>
      </c>
      <c r="B22" s="69" t="s">
        <v>80</v>
      </c>
      <c r="C22" s="75"/>
      <c r="D22" s="75">
        <v>50000000</v>
      </c>
      <c r="E22" s="76"/>
      <c r="F22" s="82"/>
    </row>
    <row r="23" spans="1:6" s="95" customFormat="1" ht="21">
      <c r="A23" s="68"/>
      <c r="B23" s="72" t="s">
        <v>49</v>
      </c>
      <c r="C23" s="79">
        <f>SUM(C15:C22)</f>
        <v>83253100</v>
      </c>
      <c r="D23" s="79">
        <f>SUM(D15:D22)</f>
        <v>300000000</v>
      </c>
      <c r="E23" s="76"/>
      <c r="F23" s="82"/>
    </row>
    <row r="24" spans="1:6" s="95" customFormat="1" ht="21">
      <c r="A24" s="74" t="s">
        <v>97</v>
      </c>
      <c r="B24" s="72" t="s">
        <v>99</v>
      </c>
      <c r="C24" s="79">
        <f>C13-C23</f>
        <v>1524879106</v>
      </c>
      <c r="D24" s="79">
        <f>D13-D23</f>
        <v>2024879106</v>
      </c>
      <c r="E24" s="76"/>
      <c r="F24" s="82"/>
    </row>
    <row r="25" spans="1:6" s="67" customFormat="1" ht="18.75">
      <c r="A25" s="80"/>
      <c r="B25" s="81"/>
      <c r="C25" s="81"/>
      <c r="D25" s="108"/>
      <c r="E25" s="108"/>
      <c r="F25" s="109"/>
    </row>
    <row r="26" spans="1:6" s="67" customFormat="1" ht="18.75">
      <c r="A26" s="80"/>
      <c r="B26" s="83" t="s">
        <v>51</v>
      </c>
      <c r="C26" s="83" t="s">
        <v>52</v>
      </c>
      <c r="D26" s="84" t="s">
        <v>98</v>
      </c>
      <c r="E26" s="84" t="s">
        <v>54</v>
      </c>
      <c r="F26" s="109"/>
    </row>
    <row r="27" spans="1:6" s="67" customFormat="1" ht="18.75">
      <c r="A27" s="85"/>
      <c r="B27" s="89"/>
      <c r="D27" s="86"/>
      <c r="E27" s="86"/>
    </row>
    <row r="28" spans="1:6" s="67" customFormat="1" ht="18.75">
      <c r="B28" s="89"/>
    </row>
    <row r="29" spans="1:6" s="67" customFormat="1" ht="18.75">
      <c r="B29" s="89"/>
    </row>
    <row r="30" spans="1:6" s="67" customFormat="1" ht="18.75">
      <c r="B30" s="87" t="s">
        <v>55</v>
      </c>
      <c r="C30" s="87" t="s">
        <v>56</v>
      </c>
      <c r="D30" s="87" t="s">
        <v>65</v>
      </c>
      <c r="E30" s="87" t="s">
        <v>57</v>
      </c>
    </row>
    <row r="31" spans="1:6" s="67" customFormat="1" ht="18.75">
      <c r="B31" s="89"/>
    </row>
    <row r="32" spans="1:6" s="67" customFormat="1" ht="18.75">
      <c r="D32" s="88"/>
      <c r="E32" s="88"/>
    </row>
    <row r="33" s="67" customFormat="1" ht="18.75"/>
    <row r="34" s="67" customFormat="1" ht="18.75"/>
  </sheetData>
  <mergeCells count="11">
    <mergeCell ref="D25:E25"/>
    <mergeCell ref="F25:F26"/>
    <mergeCell ref="A6:E6"/>
    <mergeCell ref="A7:E7"/>
    <mergeCell ref="A1:C1"/>
    <mergeCell ref="D1:E1"/>
    <mergeCell ref="A2:C2"/>
    <mergeCell ref="D2:E2"/>
    <mergeCell ref="A4:B4"/>
    <mergeCell ref="C4:E4"/>
    <mergeCell ref="A3:C3"/>
  </mergeCells>
  <printOptions horizontalCentered="1"/>
  <pageMargins left="0" right="0" top="0.5" bottom="0.5" header="0.31496062992126" footer="0.31496062992126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2022-2023</vt:lpstr>
      <vt:lpstr>2023-2024</vt:lpstr>
      <vt:lpstr>bảng chỉnh</vt:lpstr>
      <vt:lpstr>'bảng chỉnh'!Print_Titles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PC07</cp:lastModifiedBy>
  <cp:revision/>
  <cp:lastPrinted>2024-04-10T10:27:18Z</cp:lastPrinted>
  <dcterms:created xsi:type="dcterms:W3CDTF">2016-05-12T07:56:15Z</dcterms:created>
  <dcterms:modified xsi:type="dcterms:W3CDTF">2024-04-11T02:58:21Z</dcterms:modified>
  <cp:category/>
  <cp:contentStatus/>
</cp:coreProperties>
</file>